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9\"/>
    </mc:Choice>
  </mc:AlternateContent>
  <xr:revisionPtr revIDLastSave="0" documentId="13_ncr:1_{7B2011FD-21DC-448A-8E2B-30F19C6F90AA}" xr6:coauthVersionLast="47" xr6:coauthVersionMax="47" xr10:uidLastSave="{00000000-0000-0000-0000-000000000000}"/>
  <bookViews>
    <workbookView xWindow="28680" yWindow="-120" windowWidth="29040" windowHeight="15720" tabRatio="844" firstSheet="5" activeTab="6" xr2:uid="{00000000-000D-0000-FFFF-FFFF00000000}"/>
  </bookViews>
  <sheets>
    <sheet name="سهام" sheetId="1" r:id="rId1"/>
    <sheet name="اوراق مشتقه" sheetId="2" r:id="rId2"/>
    <sheet name="واحدهای صندوق" sheetId="16" r:id="rId3"/>
    <sheet name="اوراق" sheetId="3" r:id="rId4"/>
    <sheet name="تعدیل قیمت" sheetId="4" r:id="rId5"/>
    <sheet name="سپرده" sheetId="6" r:id="rId6"/>
    <sheet name="درآمدها" sheetId="15" r:id="rId7"/>
    <sheet name="درآمد سرمایه‌گذاری در سهام" sheetId="11" r:id="rId8"/>
    <sheet name="درآمد سرمایه گذاری در اوراق بها" sheetId="12" r:id="rId9"/>
    <sheet name="درآمد سپرده بانکی" sheetId="13" r:id="rId10"/>
    <sheet name="سایر درآمدها" sheetId="14" r:id="rId11"/>
    <sheet name="درآمد سود سهام" sheetId="8" r:id="rId12"/>
    <sheet name="سود اوراق بهادار" sheetId="17" r:id="rId13"/>
    <sheet name="سود سپرده بانکی" sheetId="7" r:id="rId14"/>
    <sheet name="درآمد ناشی از فروش" sheetId="10" r:id="rId15"/>
    <sheet name="درآمد ناشی از تغییر قیمت اوراق" sheetId="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5" l="1"/>
  <c r="G10" i="15"/>
  <c r="G8" i="15"/>
  <c r="G9" i="15"/>
  <c r="G7" i="15"/>
  <c r="E10" i="15"/>
  <c r="I107" i="13"/>
  <c r="E107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8" i="13"/>
  <c r="Q82" i="12"/>
  <c r="O82" i="12"/>
  <c r="M82" i="12"/>
  <c r="K82" i="12"/>
  <c r="I82" i="12"/>
  <c r="G82" i="12"/>
  <c r="E82" i="12"/>
  <c r="C82" i="12"/>
  <c r="Q76" i="12"/>
  <c r="Q77" i="12"/>
  <c r="Q78" i="12"/>
  <c r="Q79" i="12"/>
  <c r="Q80" i="12"/>
  <c r="Q81" i="12"/>
  <c r="I76" i="12"/>
  <c r="I77" i="12"/>
  <c r="I78" i="12"/>
  <c r="I79" i="12"/>
  <c r="I80" i="12"/>
  <c r="I8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8" i="12"/>
  <c r="U20" i="11"/>
  <c r="U9" i="11"/>
  <c r="U10" i="11"/>
  <c r="U11" i="11"/>
  <c r="U12" i="11"/>
  <c r="U13" i="11"/>
  <c r="U14" i="11"/>
  <c r="U15" i="11"/>
  <c r="U16" i="11"/>
  <c r="U17" i="11"/>
  <c r="U18" i="11"/>
  <c r="U19" i="11"/>
  <c r="U8" i="11"/>
  <c r="S19" i="11"/>
  <c r="S20" i="11"/>
  <c r="Q20" i="11"/>
  <c r="O20" i="11"/>
  <c r="M20" i="11"/>
  <c r="K20" i="11"/>
  <c r="K9" i="11"/>
  <c r="K10" i="11"/>
  <c r="K11" i="11"/>
  <c r="K12" i="11"/>
  <c r="K13" i="11"/>
  <c r="K14" i="11"/>
  <c r="K15" i="11"/>
  <c r="K16" i="11"/>
  <c r="K17" i="11"/>
  <c r="K18" i="11"/>
  <c r="K19" i="11"/>
  <c r="K8" i="11"/>
  <c r="I20" i="11"/>
  <c r="G20" i="11"/>
  <c r="E20" i="11"/>
  <c r="C20" i="11"/>
  <c r="Q68" i="9"/>
  <c r="M53" i="17"/>
  <c r="M50" i="17"/>
  <c r="G51" i="17"/>
  <c r="G52" i="17"/>
  <c r="G50" i="17"/>
  <c r="M52" i="17"/>
  <c r="M46" i="17"/>
  <c r="M47" i="17"/>
  <c r="M48" i="17"/>
  <c r="M49" i="17"/>
  <c r="M51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8" i="17"/>
  <c r="G9" i="17"/>
  <c r="G10" i="17"/>
  <c r="G11" i="17"/>
  <c r="G12" i="17"/>
  <c r="G13" i="17"/>
  <c r="G14" i="17"/>
  <c r="G53" i="17" s="1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8" i="17"/>
  <c r="C53" i="17"/>
  <c r="I53" i="17"/>
  <c r="K53" i="17"/>
  <c r="E53" i="17"/>
  <c r="Q11" i="8"/>
  <c r="S11" i="8"/>
  <c r="O11" i="8"/>
  <c r="S10" i="8"/>
  <c r="K69" i="6"/>
  <c r="AK66" i="3"/>
  <c r="Y14" i="16"/>
  <c r="Y18" i="1"/>
  <c r="W14" i="16"/>
  <c r="U14" i="16"/>
  <c r="O14" i="16"/>
  <c r="K14" i="16"/>
  <c r="G14" i="16"/>
  <c r="E14" i="16"/>
  <c r="E10" i="14"/>
  <c r="C10" i="14"/>
  <c r="G107" i="13"/>
  <c r="C107" i="13"/>
  <c r="Q26" i="10"/>
  <c r="O26" i="10"/>
  <c r="M26" i="10"/>
  <c r="I26" i="10"/>
  <c r="G26" i="10"/>
  <c r="E26" i="10"/>
  <c r="O68" i="9"/>
  <c r="M68" i="9"/>
  <c r="I68" i="9"/>
  <c r="G68" i="9"/>
  <c r="E68" i="9"/>
  <c r="M11" i="8"/>
  <c r="K11" i="8"/>
  <c r="I11" i="8"/>
  <c r="M107" i="7"/>
  <c r="K107" i="7"/>
  <c r="I107" i="7"/>
  <c r="G107" i="7"/>
  <c r="E107" i="7"/>
  <c r="C107" i="7"/>
  <c r="I69" i="6"/>
  <c r="G69" i="6"/>
  <c r="E69" i="6"/>
  <c r="C69" i="6"/>
  <c r="AI66" i="3"/>
  <c r="AG66" i="3"/>
  <c r="AA66" i="3"/>
  <c r="W66" i="3"/>
  <c r="S66" i="3"/>
  <c r="Q66" i="3"/>
  <c r="W18" i="1"/>
  <c r="U18" i="1"/>
  <c r="O18" i="1"/>
  <c r="K18" i="1"/>
  <c r="G18" i="1"/>
  <c r="E18" i="1"/>
</calcChain>
</file>

<file path=xl/sharedStrings.xml><?xml version="1.0" encoding="utf-8"?>
<sst xmlns="http://schemas.openxmlformats.org/spreadsheetml/2006/main" count="2145" uniqueCount="345">
  <si>
    <t>صندوق سرمایه‌گذاری ثابت آوند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</si>
  <si>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</si>
  <si>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</si>
  <si>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</si>
  <si>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</si>
  <si>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</si>
  <si>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</si>
  <si>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</si>
  <si>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</si>
  <si>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</si>
  <si>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</si>
  <si>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</si>
  <si>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</si>
  <si>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</si>
  <si>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</si>
  <si>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اهرمی شتاب آگاه</t>
  </si>
  <si>
    <t>صندوق سرمایه گذاری سهامی اهرمی موج فیروزه</t>
  </si>
  <si>
    <t>صندوق طلای عیار مفید</t>
  </si>
  <si>
    <t>گروه انتخاب الکترونیک آرمان</t>
  </si>
  <si>
    <t>گروه توسعه مالی مهرآیندگان</t>
  </si>
  <si>
    <t>گروه صنعتی پاکشو</t>
  </si>
  <si>
    <t>امتیاز تسهیلات مسکن سال1403</t>
  </si>
  <si>
    <t>0.00%</t>
  </si>
  <si>
    <t>گسترش سوخت سبززاگرس(سهامی عام)</t>
  </si>
  <si>
    <t>ملی‌ صنایع‌ مس‌ ایران‌</t>
  </si>
  <si>
    <t>ح. گسترش سوخت سبززاگرس(س. عام)</t>
  </si>
  <si>
    <t/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</si>
  <si>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</si>
  <si>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</si>
  <si>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</si>
  <si>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</si>
  <si>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</si>
  <si>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</si>
  <si>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اختیارف ت پاکشو-5612-04/07/09</t>
  </si>
  <si>
    <t>1404/07/09</t>
  </si>
  <si>
    <t>اختیار ف.ت.انتخاب-2382-031123</t>
  </si>
  <si>
    <t>1403/11/23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</si>
  <si>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</si>
  <si>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</si>
  <si>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</si>
  <si>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</si>
  <si>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</si>
  <si>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</si>
  <si>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</si>
  <si>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</si>
  <si>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شیر سولیکو کاله</t>
  </si>
  <si>
    <t>بله</t>
  </si>
  <si>
    <t>1402/11/08</t>
  </si>
  <si>
    <t>1404/05/08</t>
  </si>
  <si>
    <t>سلف موازی پلی اتیلن سبک فیلم</t>
  </si>
  <si>
    <t>1402/12/15</t>
  </si>
  <si>
    <t>1404/12/15</t>
  </si>
  <si>
    <t>سلف میلگرد درپاد تبریز</t>
  </si>
  <si>
    <t>1403/08/22</t>
  </si>
  <si>
    <t>1404/08/22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</si>
  <si>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</si>
  <si>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</si>
  <si>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</si>
  <si>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</si>
  <si>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</si>
  <si>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</si>
  <si>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خزانه-م10بودجه00-031115</t>
  </si>
  <si>
    <t>1400/07/06</t>
  </si>
  <si>
    <t>1403/11/15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</si>
  <si>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</si>
  <si>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</si>
  <si>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</si>
  <si>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</si>
  <si>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</si>
  <si>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</si>
  <si>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</si>
  <si>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</si>
  <si>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</si>
  <si>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</si>
  <si>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</si>
  <si>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</si>
  <si>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</si>
  <si>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</si>
  <si>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</si>
  <si>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</si>
  <si>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</si>
  <si>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</si>
  <si>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</si>
  <si>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</si>
  <si>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</si>
  <si>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</si>
  <si>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</si>
  <si>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</si>
  <si>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</si>
  <si>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</si>
  <si>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</si>
  <si>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اسنادخزانه-م2بودجه00-031024</t>
  </si>
  <si>
    <t>1400/02/22</t>
  </si>
  <si>
    <t>1403/10/24</t>
  </si>
  <si>
    <t>اسنادخزانه-م2بودجه02-050923</t>
  </si>
  <si>
    <t>1405/09/23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</si>
  <si>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</si>
  <si>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</si>
  <si>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</si>
  <si>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</si>
  <si>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</si>
  <si>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اسنادخزانه-م7بودجه00-030912</t>
  </si>
  <si>
    <t>1400/04/14</t>
  </si>
  <si>
    <t>1403/09/12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</si>
  <si>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</si>
  <si>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</si>
  <si>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</si>
  <si>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</si>
  <si>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</si>
  <si>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</si>
  <si>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</si>
  <si>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</si>
  <si>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</si>
  <si>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</si>
  <si>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</si>
  <si>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</si>
  <si>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</si>
  <si>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</si>
  <si>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</si>
  <si>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</si>
  <si>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</si>
  <si>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</si>
  <si>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</si>
  <si>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</si>
  <si>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</si>
  <si>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</si>
  <si>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</si>
  <si>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</si>
  <si>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</si>
  <si>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</si>
  <si>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</si>
  <si>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</si>
  <si>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</si>
  <si>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</si>
  <si>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</si>
  <si>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</si>
  <si>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</si>
  <si>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</si>
  <si>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صکوک منفعت نفت0312-6ماهه 18/5%</t>
  </si>
  <si>
    <t>1399/12/17</t>
  </si>
  <si>
    <t>1403/12/17</t>
  </si>
  <si>
    <t>صکوک منفعت نفت1312-6ماهه 18/5%</t>
  </si>
  <si>
    <t>مرابحه اورند پیشرو-مفید051118</t>
  </si>
  <si>
    <t>1402/11/18</t>
  </si>
  <si>
    <t>1405/11/18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</si>
  <si>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</si>
  <si>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</si>
  <si>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</si>
  <si>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</si>
  <si>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</si>
  <si>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</si>
  <si>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</si>
  <si>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</si>
  <si>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</si>
  <si>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</si>
  <si>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</si>
  <si>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</si>
  <si>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</si>
  <si>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دولت138-ش.خ031004</t>
  </si>
  <si>
    <t>1402/07/04</t>
  </si>
  <si>
    <t>1403/10/04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</si>
  <si>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</si>
  <si>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</si>
  <si>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</si>
  <si>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</si>
  <si>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</si>
  <si>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</si>
  <si>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</si>
  <si>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</si>
  <si>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</si>
  <si>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</si>
  <si>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</si>
  <si>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</si>
  <si>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</si>
  <si>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دولت5-ش.خ 0309</t>
  </si>
  <si>
    <t>1399/09/05</t>
  </si>
  <si>
    <t>1403/09/05</t>
  </si>
  <si>
    <t>مرابحه عام دولت69-ش.خ0310</t>
  </si>
  <si>
    <t>1399/10/21</t>
  </si>
  <si>
    <t>1403/10/21</t>
  </si>
  <si>
    <t>مرابحه عام دولت71-ش.خ0311</t>
  </si>
  <si>
    <t>1399/11/08</t>
  </si>
  <si>
    <t>1403/11/08</t>
  </si>
  <si>
    <t>مرابحه عام دولت72-ش.خ0311</t>
  </si>
  <si>
    <t>1399/11/13</t>
  </si>
  <si>
    <t>1403/11/13</t>
  </si>
  <si>
    <t>مرابحه ماموت تریلرمانا 080210</t>
  </si>
  <si>
    <t>1403/02/10</t>
  </si>
  <si>
    <t>1408/02/10</t>
  </si>
  <si>
    <t>مرابحه کاسپین تامین 070625</t>
  </si>
  <si>
    <t>1403/06/25</t>
  </si>
  <si>
    <t>1407/06/25</t>
  </si>
  <si>
    <t>مرابحه کرمان موتور14030915</t>
  </si>
  <si>
    <t>1400/09/15</t>
  </si>
  <si>
    <t>1403/09/15</t>
  </si>
  <si>
    <t>مشارکت ش قم612-3 ماهه 20.5%</t>
  </si>
  <si>
    <t>1402/12/28</t>
  </si>
  <si>
    <t>1406/12/28</t>
  </si>
  <si>
    <t>مرابحه طبیعت سبز-مفید060920</t>
  </si>
  <si>
    <t>1403/09/20</t>
  </si>
  <si>
    <t>1406/09/20</t>
  </si>
  <si>
    <t>شهرداری قم</t>
  </si>
  <si>
    <t>خیر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</si>
  <si>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</si>
  <si>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</si>
  <si>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</si>
  <si>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</si>
  <si>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</si>
  <si>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-1.47%</t>
  </si>
  <si>
    <t>-2.78%</t>
  </si>
  <si>
    <t>-2.76%</t>
  </si>
  <si>
    <t>4.78%</t>
  </si>
  <si>
    <t>-1.24%</t>
  </si>
  <si>
    <t>0.96%</t>
  </si>
  <si>
    <t>-10.00%</t>
  </si>
  <si>
    <t>-5.63%</t>
  </si>
  <si>
    <t>-9.12%</t>
  </si>
  <si>
    <t>-2.70%</t>
  </si>
  <si>
    <t>-3.17%</t>
  </si>
  <si>
    <t>-3.02%</t>
  </si>
  <si>
    <t>-2.73%</t>
  </si>
  <si>
    <t>-2.84%</t>
  </si>
  <si>
    <t>-2.92%</t>
  </si>
  <si>
    <t>-0.48%</t>
  </si>
  <si>
    <t>-1.00%</t>
  </si>
  <si>
    <t>-2.75%</t>
  </si>
  <si>
    <t>1.02%</t>
  </si>
  <si>
    <t>-0.45%</t>
  </si>
  <si>
    <t>-2.81%</t>
  </si>
  <si>
    <t>1.43%</t>
  </si>
  <si>
    <t>-4.66%</t>
  </si>
  <si>
    <t>-4.48%</t>
  </si>
  <si>
    <t>-2.89%</t>
  </si>
  <si>
    <t>-6.53%</t>
  </si>
  <si>
    <t>-2.65%</t>
  </si>
  <si>
    <t>-2.62%</t>
  </si>
  <si>
    <t>درصد به کل دارایی‌ها</t>
  </si>
  <si>
    <t>سپرده</t>
  </si>
  <si>
    <t>مبلغ</t>
  </si>
  <si>
    <t>افزایش</t>
  </si>
  <si>
    <t>کاهش</t>
  </si>
  <si>
    <t>بانک پاسارگاد هفت تیر</t>
  </si>
  <si>
    <t xml:space="preserve">بانک خاورمیانه ظفر </t>
  </si>
  <si>
    <t>بانک مسکن دولت</t>
  </si>
  <si>
    <t>بانک ملت شعبه مستقل مرکزی</t>
  </si>
  <si>
    <t>بانک تجارت کار</t>
  </si>
  <si>
    <t>بانک اقتصاد نوین اقدسیه</t>
  </si>
  <si>
    <t>بانک ملت چهار راه جهان کودک</t>
  </si>
  <si>
    <t>بانک خاورمیانه آفریقا</t>
  </si>
  <si>
    <t>بانک صادرات بورس کالا</t>
  </si>
  <si>
    <t>بانک مسکن شهید قندی</t>
  </si>
  <si>
    <t>بانک مسکن پیامبر</t>
  </si>
  <si>
    <t>بانک مسکن دانشگاه امیر کبیر</t>
  </si>
  <si>
    <t>بانک مسکن شهید خدامی</t>
  </si>
  <si>
    <t>بانک صادرات طالقانی</t>
  </si>
  <si>
    <t xml:space="preserve">بانک ملت چهار راه جهان کودک	</t>
  </si>
  <si>
    <t>بانک صادرات سپهبد قرنی</t>
  </si>
  <si>
    <t>بانک ملت چهارراه جهان کودک</t>
  </si>
  <si>
    <t>بانک مسکن شهید خدامی</t>
  </si>
  <si>
    <t>بانک شهر نیاوران</t>
  </si>
  <si>
    <t>بانک ملت  چهارراه جهان کودک</t>
  </si>
  <si>
    <t>بانک صادرات  سپهبد قرنی</t>
  </si>
  <si>
    <t>بانک صادرات دکتر شریعتی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</si>
  <si>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</si>
  <si>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</si>
  <si>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</si>
  <si>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</si>
  <si>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</si>
  <si>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</si>
  <si>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</si>
  <si>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</si>
  <si>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</si>
  <si>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مرابحه عام دولت87-ش.خ030304</t>
  </si>
  <si>
    <t>صکوک اجاره فارس147- 3ماهه18%</t>
  </si>
  <si>
    <t>صکوک مرابحه کرازی505-3ماهه18%</t>
  </si>
  <si>
    <t>مرابحه عام دولت107-ش.خ030724</t>
  </si>
  <si>
    <t xml:space="preserve">بانک صادرات بورس کالا </t>
  </si>
  <si>
    <t>بانک مسکن سعادت آباد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</si>
  <si>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</si>
  <si>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</si>
  <si>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</si>
  <si>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</si>
  <si>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</si>
  <si>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</si>
  <si>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</si>
  <si>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1403/04/16</t>
  </si>
  <si>
    <t>تامین سرمایه کاردان</t>
  </si>
  <si>
    <t>1403/04/24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</si>
  <si>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</si>
  <si>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</si>
  <si>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</si>
  <si>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</si>
  <si>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اسنادخزانه-م6بودجه01-030814</t>
  </si>
  <si>
    <t>اسنادخزانه-م3بودجه00-030418</t>
  </si>
  <si>
    <t>اسنادخزانه-م5بودجه00-030626</t>
  </si>
  <si>
    <t>اسنادخزانه-م1بودجه00-030821</t>
  </si>
  <si>
    <t>اسنادخزانه-م6بودجه00-030723</t>
  </si>
  <si>
    <t>اسنادخزانه-م4بودجه00-030522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</si>
  <si>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</si>
  <si>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</si>
  <si>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</si>
  <si>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</si>
  <si>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</si>
  <si>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</si>
  <si>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</si>
  <si>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</si>
  <si>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</si>
  <si>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</si>
  <si>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</si>
  <si>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</si>
  <si>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1- سرمایه گذاری ها</t>
  </si>
  <si>
    <t>1-1-سرمایه‌گذاری در سهام و حق تقدم سهام</t>
  </si>
  <si>
    <t>1403/09/01</t>
  </si>
  <si>
    <t>اختیارف ت فملی-10076-05/03/06</t>
  </si>
  <si>
    <t>1405/03/06</t>
  </si>
  <si>
    <t>-</t>
  </si>
  <si>
    <t>جلوگیری از نوسانات ناگهانی</t>
  </si>
  <si>
    <t>سرمایه گذاری بهمن</t>
  </si>
  <si>
    <t>نرخ ترجیحی گروه صنعتی پاکشو 040709</t>
  </si>
  <si>
    <t>نرخ ترجیحی صکوک اجاره گل گهر504-3ماهه23%</t>
  </si>
  <si>
    <t>نرخ ترجیحی اختیارف ت ومهان-7025-(همهان311)</t>
  </si>
  <si>
    <t>سود اوراق مشارکت سرمایه‌ گذاری‌ بهمن‌</t>
  </si>
  <si>
    <t>سود اوراق مشارکت سلف موازی پلی اتیلن سبک فیلم</t>
  </si>
  <si>
    <t>سود اوراق مشارکت قطار شهری قم 14031228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</si>
  <si>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</si>
  <si>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</si>
  <si>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</si>
  <si>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</si>
  <si>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</si>
  <si>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2- درآمد حاصل از سرمایه گذاری ها</t>
  </si>
  <si>
    <t>یادداشت</t>
  </si>
  <si>
    <t>1-2</t>
  </si>
  <si>
    <t>2-2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</si>
  <si>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</si>
  <si>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</si>
  <si>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</si>
  <si>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1-2-درآمد حاصل از سرمایه­گذاری در سهام و حق تقدم سهام: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</si>
  <si>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</si>
  <si>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</si>
  <si>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</si>
  <si>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</si>
  <si>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</si>
  <si>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3-2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</si>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</sst>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b/>
      <sz val="10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0" fontId="6" fillId="0" borderId="0" xfId="0" applyFont="1" applyAlignment="1">
      <alignment horizontal="right" vertical="center" readingOrder="2"/>
    </xf>
    <xf numFmtId="0" fontId="7" fillId="0" borderId="3" xfId="0" applyFont="1" applyBorder="1" applyAlignment="1">
      <alignment horizontal="center"/>
    </xf>
    <xf numFmtId="49" fontId="7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dmin.avandetf.com/Admin/option/TabaeOptionBasketStockList.aspx?isin=IRS4MSMI9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zoomScaleNormal="100" workbookViewId="0">
      <selection activeCell="E20" sqref="E20"/>
    </sheetView>
  </sheetViews>
  <sheetFormatPr defaultRowHeight="22.5"/>
  <cols>
    <col min="1" max="1" width="48" style="1" bestFit="1" customWidth="1"/>
    <col min="2" max="2" width="1" style="1" customWidth="1"/>
    <col min="3" max="3" width="14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5" spans="1:25" ht="25.5">
      <c r="A5" s="14" t="s">
        <v>310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5"/>
      <c r="Y5" s="5"/>
    </row>
    <row r="6" spans="1:25" ht="25.5">
      <c r="A6" s="14" t="s">
        <v>311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5"/>
      <c r="Y6" s="5"/>
    </row>
    <row r="7" spans="1:25">
      <c r="Y7" s="3"/>
    </row>
    <row r="8" spans="1:25" ht="24.75" thickBot="1">
      <c r="A8" s="12" t="s">
        <v>3</v>
      </c>
      <c r="C8" s="12" t="s">
        <v>312</v>
      </c>
      <c r="D8" s="12" t="s">
        <v>4</v>
      </c>
      <c r="E8" s="12" t="s">
        <v>4</v>
      </c>
      <c r="F8" s="12" t="s">
        <v>4</v>
      </c>
      <c r="G8" s="12" t="s">
        <v>4</v>
      </c>
      <c r="I8" s="12" t="s">
        <v>5</v>
      </c>
      <c r="J8" s="12" t="s">
        <v>5</v>
      </c>
      <c r="K8" s="12" t="s">
        <v>5</v>
      </c>
      <c r="L8" s="12" t="s">
        <v>5</v>
      </c>
      <c r="M8" s="12" t="s">
        <v>5</v>
      </c>
      <c r="N8" s="12" t="s">
        <v>5</v>
      </c>
      <c r="O8" s="12" t="s">
        <v>5</v>
      </c>
      <c r="Q8" s="12" t="s">
        <v>6</v>
      </c>
      <c r="R8" s="12" t="s">
        <v>6</v>
      </c>
      <c r="S8" s="12" t="s">
        <v>6</v>
      </c>
      <c r="T8" s="12" t="s">
        <v>6</v>
      </c>
      <c r="U8" s="12" t="s">
        <v>6</v>
      </c>
      <c r="V8" s="12" t="s">
        <v>6</v>
      </c>
      <c r="W8" s="12" t="s">
        <v>6</v>
      </c>
      <c r="X8" s="12" t="s">
        <v>6</v>
      </c>
      <c r="Y8" s="12" t="s">
        <v>6</v>
      </c>
    </row>
    <row r="9" spans="1:25" ht="24">
      <c r="A9" s="12" t="s">
        <v>3</v>
      </c>
      <c r="C9" s="12" t="s">
        <v>7</v>
      </c>
      <c r="E9" s="12" t="s">
        <v>8</v>
      </c>
      <c r="G9" s="12" t="s">
        <v>9</v>
      </c>
      <c r="I9" s="12" t="s">
        <v>10</v>
      </c>
      <c r="J9" s="12" t="s">
        <v>10</v>
      </c>
      <c r="K9" s="12" t="s">
        <v>10</v>
      </c>
      <c r="M9" s="12" t="s">
        <v>11</v>
      </c>
      <c r="N9" s="12" t="s">
        <v>11</v>
      </c>
      <c r="O9" s="12" t="s">
        <v>11</v>
      </c>
      <c r="Q9" s="12" t="s">
        <v>7</v>
      </c>
      <c r="S9" s="12" t="s">
        <v>12</v>
      </c>
      <c r="U9" s="12" t="s">
        <v>8</v>
      </c>
      <c r="W9" s="12" t="s">
        <v>9</v>
      </c>
      <c r="Y9" s="12" t="s">
        <v>13</v>
      </c>
    </row>
    <row r="10" spans="1:25" ht="24">
      <c r="A10" s="12" t="s">
        <v>3</v>
      </c>
      <c r="C10" s="12" t="s">
        <v>7</v>
      </c>
      <c r="E10" s="12" t="s">
        <v>8</v>
      </c>
      <c r="G10" s="12" t="s">
        <v>9</v>
      </c>
      <c r="I10" s="12" t="s">
        <v>7</v>
      </c>
      <c r="K10" s="12" t="s">
        <v>8</v>
      </c>
      <c r="M10" s="12" t="s">
        <v>7</v>
      </c>
      <c r="O10" s="12" t="s">
        <v>14</v>
      </c>
      <c r="Q10" s="12" t="s">
        <v>7</v>
      </c>
      <c r="S10" s="12" t="s">
        <v>12</v>
      </c>
      <c r="U10" s="12" t="s">
        <v>8</v>
      </c>
      <c r="W10" s="12" t="s">
        <v>9</v>
      </c>
      <c r="Y10" s="12" t="s">
        <v>13</v>
      </c>
    </row>
    <row r="11" spans="1:25" ht="24">
      <c r="A11" s="2" t="s">
        <v>18</v>
      </c>
      <c r="C11" s="3">
        <v>264359199</v>
      </c>
      <c r="E11" s="3">
        <v>500073734172</v>
      </c>
      <c r="G11" s="3">
        <v>596581138050.927</v>
      </c>
      <c r="I11" s="3">
        <v>0</v>
      </c>
      <c r="K11" s="3">
        <v>0</v>
      </c>
      <c r="M11" s="3">
        <v>0</v>
      </c>
      <c r="O11" s="3">
        <v>0</v>
      </c>
      <c r="Q11" s="3">
        <v>264359199</v>
      </c>
      <c r="R11" s="3"/>
      <c r="S11" s="3">
        <v>2310</v>
      </c>
      <c r="U11" s="3">
        <v>500073734172</v>
      </c>
      <c r="W11" s="3">
        <v>607361140986.18005</v>
      </c>
      <c r="Y11" s="7">
        <v>4.8200561527886156E-3</v>
      </c>
    </row>
    <row r="12" spans="1:25" ht="24">
      <c r="A12" s="2" t="s">
        <v>19</v>
      </c>
      <c r="C12" s="3">
        <v>569500000</v>
      </c>
      <c r="E12" s="3">
        <v>3302850692690</v>
      </c>
      <c r="G12" s="3">
        <v>3413213469674</v>
      </c>
      <c r="I12" s="3">
        <v>0</v>
      </c>
      <c r="K12" s="3">
        <v>0</v>
      </c>
      <c r="M12" s="3">
        <v>0</v>
      </c>
      <c r="O12" s="3">
        <v>0</v>
      </c>
      <c r="Q12" s="3">
        <v>569500000</v>
      </c>
      <c r="R12" s="3"/>
      <c r="S12" s="3">
        <v>6123</v>
      </c>
      <c r="U12" s="3">
        <v>3302850692690</v>
      </c>
      <c r="W12" s="3">
        <v>3468155671227</v>
      </c>
      <c r="Y12" s="7">
        <v>2.7523501182152195E-2</v>
      </c>
    </row>
    <row r="13" spans="1:25" ht="24">
      <c r="A13" s="2" t="s">
        <v>20</v>
      </c>
      <c r="C13" s="3">
        <v>462962962</v>
      </c>
      <c r="E13" s="3">
        <v>2000602911886</v>
      </c>
      <c r="G13" s="3">
        <v>2063297191078.71</v>
      </c>
      <c r="I13" s="3">
        <v>0</v>
      </c>
      <c r="K13" s="3">
        <v>0</v>
      </c>
      <c r="M13" s="3">
        <v>0</v>
      </c>
      <c r="O13" s="3">
        <v>0</v>
      </c>
      <c r="Q13" s="3">
        <v>462962962</v>
      </c>
      <c r="R13" s="3"/>
      <c r="S13" s="3">
        <v>4578</v>
      </c>
      <c r="U13" s="3">
        <v>2000602911886</v>
      </c>
      <c r="W13" s="3">
        <v>2107961290059.8799</v>
      </c>
      <c r="Y13" s="7">
        <v>1.6728913162761171E-2</v>
      </c>
    </row>
    <row r="14" spans="1:25" ht="24">
      <c r="A14" s="2" t="s">
        <v>21</v>
      </c>
      <c r="C14" s="3">
        <v>0</v>
      </c>
      <c r="E14" s="3">
        <v>0</v>
      </c>
      <c r="G14" s="3">
        <v>0</v>
      </c>
      <c r="I14" s="3">
        <v>79694</v>
      </c>
      <c r="K14" s="3">
        <v>86937682527.800003</v>
      </c>
      <c r="M14" s="3">
        <v>-79694</v>
      </c>
      <c r="O14" s="3">
        <v>86937682725</v>
      </c>
      <c r="Q14" s="3">
        <v>0</v>
      </c>
      <c r="R14" s="3"/>
      <c r="S14" s="3">
        <v>0</v>
      </c>
      <c r="U14" s="3">
        <v>0</v>
      </c>
      <c r="W14" s="3">
        <v>0</v>
      </c>
      <c r="Y14" s="7">
        <v>0</v>
      </c>
    </row>
    <row r="15" spans="1:25" ht="24">
      <c r="A15" s="2" t="s">
        <v>23</v>
      </c>
      <c r="C15" s="3">
        <v>0</v>
      </c>
      <c r="E15" s="3">
        <v>0</v>
      </c>
      <c r="G15" s="3">
        <v>0</v>
      </c>
      <c r="I15" s="3">
        <v>66800000</v>
      </c>
      <c r="K15" s="3">
        <v>0</v>
      </c>
      <c r="M15" s="3">
        <v>0</v>
      </c>
      <c r="O15" s="3">
        <v>0</v>
      </c>
      <c r="Q15" s="3">
        <v>66800000</v>
      </c>
      <c r="R15" s="3"/>
      <c r="S15" s="3">
        <v>1522</v>
      </c>
      <c r="U15" s="3">
        <v>99638032598</v>
      </c>
      <c r="W15" s="3">
        <v>101118754107.2</v>
      </c>
      <c r="Y15" s="7">
        <v>8.0248478212704543E-4</v>
      </c>
    </row>
    <row r="16" spans="1:25" ht="24">
      <c r="A16" s="2" t="s">
        <v>24</v>
      </c>
      <c r="C16" s="3">
        <v>0</v>
      </c>
      <c r="E16" s="3">
        <v>0</v>
      </c>
      <c r="G16" s="3">
        <v>0</v>
      </c>
      <c r="I16" s="3">
        <v>367647050</v>
      </c>
      <c r="K16" s="3">
        <v>2500232440000</v>
      </c>
      <c r="M16" s="3">
        <v>0</v>
      </c>
      <c r="O16" s="3">
        <v>0</v>
      </c>
      <c r="Q16" s="3">
        <v>367647050</v>
      </c>
      <c r="R16" s="3"/>
      <c r="S16" s="3">
        <v>6919</v>
      </c>
      <c r="U16" s="3">
        <v>2500600130245</v>
      </c>
      <c r="W16" s="3">
        <v>2529967901780.77</v>
      </c>
      <c r="Y16" s="7">
        <v>2.0077984132365789E-2</v>
      </c>
    </row>
    <row r="17" spans="1:25" ht="24">
      <c r="A17" s="2" t="s">
        <v>25</v>
      </c>
      <c r="C17" s="3">
        <v>0</v>
      </c>
      <c r="E17" s="3">
        <v>0</v>
      </c>
      <c r="G17" s="3">
        <v>0</v>
      </c>
      <c r="I17" s="3">
        <v>66800000</v>
      </c>
      <c r="K17" s="3">
        <v>99638032598</v>
      </c>
      <c r="M17" s="3">
        <v>-66800000</v>
      </c>
      <c r="O17" s="3">
        <v>0</v>
      </c>
      <c r="Q17" s="3">
        <v>0</v>
      </c>
      <c r="R17" s="3"/>
      <c r="S17" s="3">
        <v>0</v>
      </c>
      <c r="U17" s="3">
        <v>0</v>
      </c>
      <c r="W17" s="3">
        <v>0</v>
      </c>
      <c r="Y17" s="7">
        <v>0</v>
      </c>
    </row>
    <row r="18" spans="1:25">
      <c r="A18" s="1" t="s">
        <v>26</v>
      </c>
      <c r="C18" s="1" t="s">
        <v>26</v>
      </c>
      <c r="E18" s="4">
        <f>SUM(E11:E17)</f>
        <v>5803527338748</v>
      </c>
      <c r="G18" s="4">
        <f>SUM(G11:G17)</f>
        <v>6073091798803.6367</v>
      </c>
      <c r="I18" s="1" t="s">
        <v>26</v>
      </c>
      <c r="K18" s="4">
        <f>SUM(K11:K17)</f>
        <v>2686808155125.7998</v>
      </c>
      <c r="M18" s="1" t="s">
        <v>26</v>
      </c>
      <c r="O18" s="4">
        <f>SUM(O11:O17)</f>
        <v>86937682725</v>
      </c>
      <c r="Q18" s="1" t="s">
        <v>26</v>
      </c>
      <c r="S18" s="1" t="s">
        <v>26</v>
      </c>
      <c r="U18" s="4">
        <f>SUM(U11:U17)</f>
        <v>8403765501591</v>
      </c>
      <c r="W18" s="4">
        <f>SUM(W11:W17)</f>
        <v>8814564758161.0313</v>
      </c>
      <c r="Y18" s="8">
        <f>SUM(Y11:Y17)</f>
        <v>6.9952939412194812E-2</v>
      </c>
    </row>
  </sheetData>
  <mergeCells count="23">
    <mergeCell ref="O10"/>
    <mergeCell ref="M9:O9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08"/>
  <sheetViews>
    <sheetView rightToLeft="1" topLeftCell="A94" workbookViewId="0">
      <selection activeCell="C107" sqref="C107"/>
    </sheetView>
  </sheetViews>
  <sheetFormatPr defaultRowHeight="22.5"/>
  <cols>
    <col min="1" max="1" width="31.140625" style="1" bestFit="1" customWidth="1"/>
    <col min="2" max="2" width="1" style="1" customWidth="1"/>
    <col min="3" max="3" width="32.5703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2.5703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0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10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</row>
    <row r="4" spans="1:10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5" spans="1:10" ht="25.5">
      <c r="A5" s="14" t="s">
        <v>344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4.75" thickBot="1">
      <c r="A6" s="6" t="s">
        <v>304</v>
      </c>
      <c r="C6" s="12" t="s">
        <v>265</v>
      </c>
      <c r="D6" s="12" t="s">
        <v>265</v>
      </c>
      <c r="E6" s="12" t="s">
        <v>265</v>
      </c>
      <c r="G6" s="12" t="s">
        <v>266</v>
      </c>
      <c r="H6" s="12" t="s">
        <v>266</v>
      </c>
      <c r="I6" s="12" t="s">
        <v>266</v>
      </c>
    </row>
    <row r="7" spans="1:10" ht="24.75" thickBot="1">
      <c r="A7" s="12" t="s">
        <v>305</v>
      </c>
      <c r="C7" s="12" t="s">
        <v>306</v>
      </c>
      <c r="E7" s="12" t="s">
        <v>307</v>
      </c>
      <c r="G7" s="12" t="s">
        <v>306</v>
      </c>
      <c r="I7" s="12" t="s">
        <v>307</v>
      </c>
    </row>
    <row r="8" spans="1:10" ht="24">
      <c r="A8" s="2" t="s">
        <v>241</v>
      </c>
      <c r="C8" s="3">
        <v>3309</v>
      </c>
      <c r="E8" s="7">
        <f>C8/$C$107</f>
        <v>2.4456631894444597E-9</v>
      </c>
      <c r="G8" s="3">
        <v>237959809</v>
      </c>
      <c r="I8" s="7">
        <f>G8/$G$107</f>
        <v>3.3102814082705119E-5</v>
      </c>
    </row>
    <row r="9" spans="1:10" ht="24">
      <c r="A9" s="2" t="s">
        <v>242</v>
      </c>
      <c r="C9" s="3">
        <v>1186915689</v>
      </c>
      <c r="E9" s="7">
        <f t="shared" ref="E9:E72" si="0">C9/$C$107</f>
        <v>8.7724267439148035E-4</v>
      </c>
      <c r="G9" s="3">
        <v>15894596944</v>
      </c>
      <c r="I9" s="7">
        <f t="shared" ref="I9:I72" si="1">G9/$G$107</f>
        <v>2.2111124133435702E-3</v>
      </c>
    </row>
    <row r="10" spans="1:10" ht="24">
      <c r="A10" s="2" t="s">
        <v>248</v>
      </c>
      <c r="C10" s="3">
        <v>0</v>
      </c>
      <c r="E10" s="7">
        <f t="shared" si="0"/>
        <v>0</v>
      </c>
      <c r="G10" s="3">
        <v>12841443757</v>
      </c>
      <c r="I10" s="7">
        <f t="shared" si="1"/>
        <v>1.7863853859518158E-3</v>
      </c>
    </row>
    <row r="11" spans="1:10" ht="24">
      <c r="A11" s="2" t="s">
        <v>244</v>
      </c>
      <c r="C11" s="3">
        <v>120942</v>
      </c>
      <c r="E11" s="7">
        <f t="shared" si="0"/>
        <v>8.9387548340221167E-8</v>
      </c>
      <c r="G11" s="3">
        <v>855822</v>
      </c>
      <c r="I11" s="7">
        <f t="shared" si="1"/>
        <v>1.1905420782166144E-7</v>
      </c>
    </row>
    <row r="12" spans="1:10" ht="24">
      <c r="A12" s="2" t="s">
        <v>241</v>
      </c>
      <c r="C12" s="3">
        <v>29179317363</v>
      </c>
      <c r="E12" s="7">
        <f t="shared" si="0"/>
        <v>2.1566268470174278E-2</v>
      </c>
      <c r="G12" s="3">
        <v>528904783331</v>
      </c>
      <c r="I12" s="7">
        <f t="shared" si="1"/>
        <v>7.3576444625821358E-2</v>
      </c>
    </row>
    <row r="13" spans="1:10" ht="24">
      <c r="A13" s="2" t="s">
        <v>245</v>
      </c>
      <c r="C13" s="3">
        <v>0</v>
      </c>
      <c r="E13" s="7">
        <f t="shared" si="0"/>
        <v>0</v>
      </c>
      <c r="G13" s="3">
        <v>4909392</v>
      </c>
      <c r="I13" s="7">
        <f t="shared" si="1"/>
        <v>6.8295016422340401E-7</v>
      </c>
    </row>
    <row r="14" spans="1:10" ht="24">
      <c r="A14" s="2" t="s">
        <v>248</v>
      </c>
      <c r="C14" s="3">
        <v>0</v>
      </c>
      <c r="E14" s="7">
        <f t="shared" si="0"/>
        <v>0</v>
      </c>
      <c r="G14" s="3">
        <v>17925607204</v>
      </c>
      <c r="I14" s="7">
        <f t="shared" si="1"/>
        <v>2.4936481714591206E-3</v>
      </c>
    </row>
    <row r="15" spans="1:10" ht="24">
      <c r="A15" s="2" t="s">
        <v>248</v>
      </c>
      <c r="C15" s="3">
        <v>0</v>
      </c>
      <c r="E15" s="7">
        <f t="shared" si="0"/>
        <v>0</v>
      </c>
      <c r="G15" s="3">
        <v>1208384294</v>
      </c>
      <c r="I15" s="7">
        <f t="shared" si="1"/>
        <v>1.680994819790887E-4</v>
      </c>
    </row>
    <row r="16" spans="1:10" ht="24">
      <c r="A16" s="2" t="s">
        <v>246</v>
      </c>
      <c r="C16" s="3">
        <v>891783</v>
      </c>
      <c r="E16" s="7">
        <f t="shared" si="0"/>
        <v>6.5911177276287355E-7</v>
      </c>
      <c r="G16" s="3">
        <v>5151497</v>
      </c>
      <c r="I16" s="7">
        <f t="shared" si="1"/>
        <v>7.1662961974647237E-7</v>
      </c>
    </row>
    <row r="17" spans="1:9" ht="24">
      <c r="A17" s="2" t="s">
        <v>246</v>
      </c>
      <c r="C17" s="3">
        <v>0</v>
      </c>
      <c r="E17" s="7">
        <f t="shared" si="0"/>
        <v>0</v>
      </c>
      <c r="G17" s="3">
        <v>26953551907</v>
      </c>
      <c r="I17" s="7">
        <f t="shared" si="1"/>
        <v>3.7495340973565964E-3</v>
      </c>
    </row>
    <row r="18" spans="1:9" ht="24">
      <c r="A18" s="2" t="s">
        <v>246</v>
      </c>
      <c r="C18" s="3">
        <v>0</v>
      </c>
      <c r="E18" s="7">
        <f t="shared" si="0"/>
        <v>0</v>
      </c>
      <c r="G18" s="3">
        <v>26953551907</v>
      </c>
      <c r="I18" s="7">
        <f t="shared" si="1"/>
        <v>3.7495340973565964E-3</v>
      </c>
    </row>
    <row r="19" spans="1:9" ht="24">
      <c r="A19" s="2" t="s">
        <v>245</v>
      </c>
      <c r="C19" s="3">
        <v>55860655710</v>
      </c>
      <c r="E19" s="7">
        <f t="shared" si="0"/>
        <v>4.1286294774305676E-2</v>
      </c>
      <c r="G19" s="3">
        <v>460821234811</v>
      </c>
      <c r="I19" s="7">
        <f t="shared" si="1"/>
        <v>6.4105277800551322E-2</v>
      </c>
    </row>
    <row r="20" spans="1:9" ht="24">
      <c r="A20" s="2" t="s">
        <v>247</v>
      </c>
      <c r="C20" s="3">
        <v>3779</v>
      </c>
      <c r="E20" s="7">
        <f t="shared" si="0"/>
        <v>2.793037531855731E-9</v>
      </c>
      <c r="G20" s="3">
        <v>3292030</v>
      </c>
      <c r="I20" s="7">
        <f t="shared" si="1"/>
        <v>4.5795740676816451E-7</v>
      </c>
    </row>
    <row r="21" spans="1:9" ht="24">
      <c r="A21" s="2" t="s">
        <v>247</v>
      </c>
      <c r="C21" s="3">
        <v>0</v>
      </c>
      <c r="E21" s="7">
        <f t="shared" si="0"/>
        <v>0</v>
      </c>
      <c r="G21" s="3">
        <v>729861</v>
      </c>
      <c r="I21" s="7">
        <f t="shared" si="1"/>
        <v>1.0153165398286752E-7</v>
      </c>
    </row>
    <row r="22" spans="1:9" ht="24">
      <c r="A22" s="2" t="s">
        <v>247</v>
      </c>
      <c r="C22" s="3">
        <v>0</v>
      </c>
      <c r="E22" s="7">
        <f t="shared" si="0"/>
        <v>0</v>
      </c>
      <c r="G22" s="3">
        <v>28841530054</v>
      </c>
      <c r="I22" s="7">
        <f t="shared" si="1"/>
        <v>4.0121725229587584E-3</v>
      </c>
    </row>
    <row r="23" spans="1:9" ht="24">
      <c r="A23" s="2" t="s">
        <v>247</v>
      </c>
      <c r="C23" s="3">
        <v>0</v>
      </c>
      <c r="E23" s="7">
        <f t="shared" si="0"/>
        <v>0</v>
      </c>
      <c r="G23" s="3">
        <v>13010382498</v>
      </c>
      <c r="I23" s="7">
        <f t="shared" si="1"/>
        <v>1.8098866139877202E-3</v>
      </c>
    </row>
    <row r="24" spans="1:9" ht="24">
      <c r="A24" s="2" t="s">
        <v>247</v>
      </c>
      <c r="C24" s="3">
        <v>8196738</v>
      </c>
      <c r="E24" s="7">
        <f t="shared" si="0"/>
        <v>6.0581627078031433E-6</v>
      </c>
      <c r="G24" s="3">
        <v>3882513665</v>
      </c>
      <c r="I24" s="7">
        <f t="shared" si="1"/>
        <v>5.401001478617638E-4</v>
      </c>
    </row>
    <row r="25" spans="1:9" ht="24">
      <c r="A25" s="2" t="s">
        <v>245</v>
      </c>
      <c r="C25" s="3">
        <v>4086065586</v>
      </c>
      <c r="E25" s="7">
        <f t="shared" si="0"/>
        <v>3.0199879701831387E-3</v>
      </c>
      <c r="G25" s="3">
        <v>80306591085</v>
      </c>
      <c r="I25" s="7">
        <f t="shared" si="1"/>
        <v>1.1171525836544018E-2</v>
      </c>
    </row>
    <row r="26" spans="1:9" ht="24">
      <c r="A26" s="2" t="s">
        <v>245</v>
      </c>
      <c r="C26" s="3">
        <v>22581967200</v>
      </c>
      <c r="E26" s="7">
        <f t="shared" si="0"/>
        <v>1.6690204269048707E-2</v>
      </c>
      <c r="G26" s="3">
        <v>167400965641</v>
      </c>
      <c r="I26" s="7">
        <f t="shared" si="1"/>
        <v>2.3287306651348552E-2</v>
      </c>
    </row>
    <row r="27" spans="1:9" ht="24">
      <c r="A27" s="2" t="s">
        <v>247</v>
      </c>
      <c r="C27" s="3">
        <v>0</v>
      </c>
      <c r="E27" s="7">
        <f t="shared" si="0"/>
        <v>0</v>
      </c>
      <c r="G27" s="3">
        <v>42617486345</v>
      </c>
      <c r="I27" s="7">
        <f t="shared" si="1"/>
        <v>5.9285588313392834E-3</v>
      </c>
    </row>
    <row r="28" spans="1:9" ht="24">
      <c r="A28" s="2" t="s">
        <v>245</v>
      </c>
      <c r="C28" s="3">
        <v>11885245890</v>
      </c>
      <c r="E28" s="7">
        <f t="shared" si="0"/>
        <v>8.7843180328404519E-3</v>
      </c>
      <c r="G28" s="3">
        <v>88106894226</v>
      </c>
      <c r="I28" s="7">
        <f t="shared" si="1"/>
        <v>1.2256633383698184E-2</v>
      </c>
    </row>
    <row r="29" spans="1:9" ht="24">
      <c r="A29" s="2" t="s">
        <v>245</v>
      </c>
      <c r="C29" s="3">
        <v>11885245890</v>
      </c>
      <c r="E29" s="7">
        <f t="shared" si="0"/>
        <v>8.7843180328404519E-3</v>
      </c>
      <c r="G29" s="3">
        <v>88108017065</v>
      </c>
      <c r="I29" s="7">
        <f t="shared" si="1"/>
        <v>1.2256789582893408E-2</v>
      </c>
    </row>
    <row r="30" spans="1:9" ht="24">
      <c r="A30" s="2" t="s">
        <v>241</v>
      </c>
      <c r="C30" s="3">
        <v>9863013697</v>
      </c>
      <c r="E30" s="7">
        <f t="shared" si="0"/>
        <v>7.2896976535930533E-3</v>
      </c>
      <c r="G30" s="3">
        <v>71283134959</v>
      </c>
      <c r="I30" s="7">
        <f t="shared" si="1"/>
        <v>9.9162643208381245E-3</v>
      </c>
    </row>
    <row r="31" spans="1:9" ht="24">
      <c r="A31" s="2" t="s">
        <v>241</v>
      </c>
      <c r="C31" s="3">
        <v>30225409830</v>
      </c>
      <c r="E31" s="7">
        <f t="shared" si="0"/>
        <v>2.2339429497462596E-2</v>
      </c>
      <c r="G31" s="3">
        <v>222197488573</v>
      </c>
      <c r="I31" s="7">
        <f t="shared" si="1"/>
        <v>3.0910102780743173E-2</v>
      </c>
    </row>
    <row r="32" spans="1:9" ht="24">
      <c r="A32" s="2" t="s">
        <v>248</v>
      </c>
      <c r="C32" s="3">
        <v>0</v>
      </c>
      <c r="E32" s="7">
        <f t="shared" si="0"/>
        <v>0</v>
      </c>
      <c r="G32" s="3">
        <v>19549180329</v>
      </c>
      <c r="I32" s="7">
        <f t="shared" si="1"/>
        <v>2.7195049643873397E-3</v>
      </c>
    </row>
    <row r="33" spans="1:9" ht="24">
      <c r="A33" s="2" t="s">
        <v>248</v>
      </c>
      <c r="C33" s="3">
        <v>0</v>
      </c>
      <c r="E33" s="7">
        <f t="shared" si="0"/>
        <v>0</v>
      </c>
      <c r="G33" s="3">
        <v>71680327869</v>
      </c>
      <c r="I33" s="7">
        <f t="shared" si="1"/>
        <v>9.9715182021971344E-3</v>
      </c>
    </row>
    <row r="34" spans="1:9" ht="24">
      <c r="A34" s="2" t="s">
        <v>248</v>
      </c>
      <c r="C34" s="3">
        <v>5076502732</v>
      </c>
      <c r="E34" s="7">
        <f t="shared" si="0"/>
        <v>3.752014464420258E-3</v>
      </c>
      <c r="G34" s="3">
        <v>113273224043</v>
      </c>
      <c r="I34" s="7">
        <f t="shared" si="1"/>
        <v>1.5757545325832872E-2</v>
      </c>
    </row>
    <row r="35" spans="1:9" ht="24">
      <c r="A35" s="2" t="s">
        <v>248</v>
      </c>
      <c r="C35" s="3">
        <v>25382513660</v>
      </c>
      <c r="E35" s="7">
        <f t="shared" si="0"/>
        <v>1.8760072322101289E-2</v>
      </c>
      <c r="G35" s="3">
        <v>175382513661</v>
      </c>
      <c r="I35" s="7">
        <f t="shared" si="1"/>
        <v>2.4397627345034447E-2</v>
      </c>
    </row>
    <row r="36" spans="1:9" ht="24">
      <c r="A36" s="2" t="s">
        <v>243</v>
      </c>
      <c r="C36" s="3">
        <v>0</v>
      </c>
      <c r="E36" s="7">
        <f t="shared" si="0"/>
        <v>0</v>
      </c>
      <c r="G36" s="3">
        <v>140087431647</v>
      </c>
      <c r="I36" s="7">
        <f t="shared" si="1"/>
        <v>1.9487695105412959E-2</v>
      </c>
    </row>
    <row r="37" spans="1:9" ht="24">
      <c r="A37" s="2" t="s">
        <v>248</v>
      </c>
      <c r="C37" s="3">
        <v>63456284152</v>
      </c>
      <c r="E37" s="7">
        <f t="shared" si="0"/>
        <v>4.690018080673141E-2</v>
      </c>
      <c r="G37" s="3">
        <v>438456284153</v>
      </c>
      <c r="I37" s="7">
        <f t="shared" si="1"/>
        <v>6.0994068362655675E-2</v>
      </c>
    </row>
    <row r="38" spans="1:9" ht="24">
      <c r="A38" s="2" t="s">
        <v>248</v>
      </c>
      <c r="C38" s="3">
        <v>12691256830</v>
      </c>
      <c r="E38" s="7">
        <f t="shared" si="0"/>
        <v>9.3800361610506446E-3</v>
      </c>
      <c r="G38" s="3">
        <v>87691256831</v>
      </c>
      <c r="I38" s="7">
        <f t="shared" si="1"/>
        <v>1.2198813672586779E-2</v>
      </c>
    </row>
    <row r="39" spans="1:9" ht="24">
      <c r="A39" s="2" t="s">
        <v>248</v>
      </c>
      <c r="C39" s="3">
        <v>38073770492</v>
      </c>
      <c r="E39" s="7">
        <f t="shared" si="0"/>
        <v>2.8140108484630125E-2</v>
      </c>
      <c r="G39" s="3">
        <v>263073770492</v>
      </c>
      <c r="I39" s="7">
        <f t="shared" si="1"/>
        <v>3.6596441017621224E-2</v>
      </c>
    </row>
    <row r="40" spans="1:9" ht="24">
      <c r="A40" s="2" t="s">
        <v>245</v>
      </c>
      <c r="C40" s="3">
        <v>26147540970</v>
      </c>
      <c r="E40" s="7">
        <f t="shared" si="0"/>
        <v>1.9325499681118127E-2</v>
      </c>
      <c r="G40" s="3">
        <v>190245901596</v>
      </c>
      <c r="I40" s="7">
        <f t="shared" si="1"/>
        <v>2.6465287297860463E-2</v>
      </c>
    </row>
    <row r="41" spans="1:9" ht="24">
      <c r="A41" s="2" t="s">
        <v>245</v>
      </c>
      <c r="C41" s="3">
        <v>6618442622</v>
      </c>
      <c r="E41" s="7">
        <f t="shared" si="0"/>
        <v>4.8916535183063381E-3</v>
      </c>
      <c r="G41" s="3">
        <v>73374590157</v>
      </c>
      <c r="I41" s="7">
        <f t="shared" si="1"/>
        <v>1.0207208631445221E-2</v>
      </c>
    </row>
    <row r="42" spans="1:9" ht="24">
      <c r="A42" s="2" t="s">
        <v>245</v>
      </c>
      <c r="C42" s="3">
        <v>16639344240</v>
      </c>
      <c r="E42" s="7">
        <f t="shared" si="0"/>
        <v>1.2298045241542066E-2</v>
      </c>
      <c r="G42" s="3">
        <v>119898907068</v>
      </c>
      <c r="I42" s="7">
        <f t="shared" si="1"/>
        <v>1.6679250357742315E-2</v>
      </c>
    </row>
    <row r="43" spans="1:9" ht="24">
      <c r="A43" s="2" t="s">
        <v>241</v>
      </c>
      <c r="C43" s="3">
        <v>10027397259</v>
      </c>
      <c r="E43" s="7">
        <f t="shared" si="0"/>
        <v>7.4111926147695899E-3</v>
      </c>
      <c r="G43" s="3">
        <v>68271861645</v>
      </c>
      <c r="I43" s="7">
        <f t="shared" si="1"/>
        <v>9.4973632421876831E-3</v>
      </c>
    </row>
    <row r="44" spans="1:9" ht="24">
      <c r="A44" s="2" t="s">
        <v>241</v>
      </c>
      <c r="C44" s="3">
        <v>15041095889</v>
      </c>
      <c r="E44" s="7">
        <f t="shared" si="0"/>
        <v>1.1116788922523933E-2</v>
      </c>
      <c r="G44" s="3">
        <v>100956972816</v>
      </c>
      <c r="I44" s="7">
        <f t="shared" si="1"/>
        <v>1.4044219969435104E-2</v>
      </c>
    </row>
    <row r="45" spans="1:9" ht="24">
      <c r="A45" s="2" t="s">
        <v>249</v>
      </c>
      <c r="C45" s="3">
        <v>0</v>
      </c>
      <c r="E45" s="7">
        <f t="shared" si="0"/>
        <v>0</v>
      </c>
      <c r="G45" s="3">
        <v>506405</v>
      </c>
      <c r="I45" s="7">
        <f t="shared" si="1"/>
        <v>7.0446478487265412E-8</v>
      </c>
    </row>
    <row r="46" spans="1:9" ht="24">
      <c r="A46" s="2" t="s">
        <v>249</v>
      </c>
      <c r="C46" s="3">
        <v>0</v>
      </c>
      <c r="E46" s="7">
        <f t="shared" si="0"/>
        <v>0</v>
      </c>
      <c r="G46" s="3">
        <v>103278688524</v>
      </c>
      <c r="I46" s="7">
        <f t="shared" si="1"/>
        <v>1.436719603735933E-2</v>
      </c>
    </row>
    <row r="47" spans="1:9" ht="24">
      <c r="A47" s="2" t="s">
        <v>249</v>
      </c>
      <c r="C47" s="3">
        <v>0</v>
      </c>
      <c r="E47" s="7">
        <f t="shared" si="0"/>
        <v>0</v>
      </c>
      <c r="G47" s="3">
        <v>19475409834</v>
      </c>
      <c r="I47" s="7">
        <f t="shared" si="1"/>
        <v>2.7092426810587538E-3</v>
      </c>
    </row>
    <row r="48" spans="1:9" ht="24">
      <c r="A48" s="2" t="s">
        <v>249</v>
      </c>
      <c r="C48" s="3">
        <v>0</v>
      </c>
      <c r="E48" s="7">
        <f t="shared" si="0"/>
        <v>0</v>
      </c>
      <c r="G48" s="3">
        <v>19136065573</v>
      </c>
      <c r="I48" s="7">
        <f t="shared" si="1"/>
        <v>2.6620361799730352E-3</v>
      </c>
    </row>
    <row r="49" spans="1:9" ht="24">
      <c r="A49" s="2" t="s">
        <v>249</v>
      </c>
      <c r="C49" s="3">
        <v>0</v>
      </c>
      <c r="E49" s="7">
        <f t="shared" si="0"/>
        <v>0</v>
      </c>
      <c r="G49" s="3">
        <v>24049180857</v>
      </c>
      <c r="I49" s="7">
        <f t="shared" si="1"/>
        <v>3.3455042937550099E-3</v>
      </c>
    </row>
    <row r="50" spans="1:9" ht="24">
      <c r="A50" s="2" t="s">
        <v>249</v>
      </c>
      <c r="C50" s="3">
        <v>0</v>
      </c>
      <c r="E50" s="7">
        <f t="shared" si="0"/>
        <v>0</v>
      </c>
      <c r="G50" s="3">
        <v>167901639343</v>
      </c>
      <c r="I50" s="7">
        <f t="shared" si="1"/>
        <v>2.335695584355061E-2</v>
      </c>
    </row>
    <row r="51" spans="1:9" ht="24">
      <c r="A51" s="2" t="s">
        <v>254</v>
      </c>
      <c r="C51" s="3">
        <v>0</v>
      </c>
      <c r="E51" s="7">
        <f t="shared" si="0"/>
        <v>0</v>
      </c>
      <c r="G51" s="3">
        <v>78934426229</v>
      </c>
      <c r="I51" s="7">
        <f t="shared" si="1"/>
        <v>1.0980642685688109E-2</v>
      </c>
    </row>
    <row r="52" spans="1:9" ht="24">
      <c r="A52" s="2" t="s">
        <v>256</v>
      </c>
      <c r="C52" s="3">
        <v>0</v>
      </c>
      <c r="E52" s="7">
        <f t="shared" si="0"/>
        <v>0</v>
      </c>
      <c r="G52" s="3">
        <v>50606557376</v>
      </c>
      <c r="I52" s="7">
        <f t="shared" si="1"/>
        <v>7.0399260582003475E-3</v>
      </c>
    </row>
    <row r="53" spans="1:9" ht="24">
      <c r="A53" s="2" t="s">
        <v>262</v>
      </c>
      <c r="C53" s="3">
        <v>0</v>
      </c>
      <c r="E53" s="7">
        <f t="shared" si="0"/>
        <v>0</v>
      </c>
      <c r="G53" s="3">
        <v>10622950820</v>
      </c>
      <c r="I53" s="7">
        <f t="shared" si="1"/>
        <v>1.4777687353253E-3</v>
      </c>
    </row>
    <row r="54" spans="1:9" ht="24">
      <c r="A54" s="2" t="s">
        <v>276</v>
      </c>
      <c r="C54" s="3">
        <v>0</v>
      </c>
      <c r="E54" s="7">
        <f t="shared" si="0"/>
        <v>0</v>
      </c>
      <c r="G54" s="3">
        <v>97303280656</v>
      </c>
      <c r="I54" s="7">
        <f t="shared" si="1"/>
        <v>1.3535951397543967E-2</v>
      </c>
    </row>
    <row r="55" spans="1:9" ht="24">
      <c r="A55" s="2" t="s">
        <v>252</v>
      </c>
      <c r="C55" s="3">
        <v>0</v>
      </c>
      <c r="E55" s="7">
        <f t="shared" si="0"/>
        <v>0</v>
      </c>
      <c r="G55" s="3">
        <v>57491803265</v>
      </c>
      <c r="I55" s="7">
        <f t="shared" si="1"/>
        <v>7.9977391256048375E-3</v>
      </c>
    </row>
    <row r="56" spans="1:9" ht="24">
      <c r="A56" s="2" t="s">
        <v>250</v>
      </c>
      <c r="C56" s="3">
        <v>0</v>
      </c>
      <c r="E56" s="7">
        <f t="shared" si="0"/>
        <v>0</v>
      </c>
      <c r="G56" s="3">
        <v>43579234970</v>
      </c>
      <c r="I56" s="7">
        <f t="shared" si="1"/>
        <v>6.062348592145792E-3</v>
      </c>
    </row>
    <row r="57" spans="1:9" ht="24">
      <c r="A57" s="2" t="s">
        <v>277</v>
      </c>
      <c r="C57" s="3">
        <v>0</v>
      </c>
      <c r="E57" s="7">
        <f t="shared" si="0"/>
        <v>0</v>
      </c>
      <c r="G57" s="3">
        <v>36885245900</v>
      </c>
      <c r="I57" s="7">
        <f t="shared" si="1"/>
        <v>5.1311414417153168E-3</v>
      </c>
    </row>
    <row r="58" spans="1:9" ht="24">
      <c r="A58" s="2" t="s">
        <v>278</v>
      </c>
      <c r="C58" s="3">
        <v>0</v>
      </c>
      <c r="E58" s="7">
        <f t="shared" si="0"/>
        <v>0</v>
      </c>
      <c r="G58" s="3">
        <v>55527060805</v>
      </c>
      <c r="I58" s="7">
        <f t="shared" si="1"/>
        <v>7.7244219438206791E-3</v>
      </c>
    </row>
    <row r="59" spans="1:9" ht="24">
      <c r="A59" s="2" t="s">
        <v>252</v>
      </c>
      <c r="C59" s="3">
        <v>0</v>
      </c>
      <c r="E59" s="7">
        <f t="shared" si="0"/>
        <v>0</v>
      </c>
      <c r="G59" s="3">
        <v>42860655734</v>
      </c>
      <c r="I59" s="7">
        <f t="shared" si="1"/>
        <v>5.9623863550227977E-3</v>
      </c>
    </row>
    <row r="60" spans="1:9" ht="24">
      <c r="A60" s="2" t="s">
        <v>253</v>
      </c>
      <c r="C60" s="3">
        <v>0</v>
      </c>
      <c r="E60" s="7">
        <f t="shared" si="0"/>
        <v>0</v>
      </c>
      <c r="G60" s="3">
        <v>43524590162</v>
      </c>
      <c r="I60" s="7">
        <f t="shared" si="1"/>
        <v>6.0547469012240734E-3</v>
      </c>
    </row>
    <row r="61" spans="1:9" ht="24">
      <c r="A61" s="2" t="s">
        <v>249</v>
      </c>
      <c r="C61" s="3">
        <v>0</v>
      </c>
      <c r="E61" s="7">
        <f t="shared" si="0"/>
        <v>0</v>
      </c>
      <c r="G61" s="3">
        <v>149385245901</v>
      </c>
      <c r="I61" s="7">
        <f t="shared" si="1"/>
        <v>2.0781122839781698E-2</v>
      </c>
    </row>
    <row r="62" spans="1:9" ht="24">
      <c r="A62" s="2" t="s">
        <v>256</v>
      </c>
      <c r="C62" s="3">
        <v>0</v>
      </c>
      <c r="E62" s="7">
        <f t="shared" si="0"/>
        <v>0</v>
      </c>
      <c r="G62" s="3">
        <v>37868852459</v>
      </c>
      <c r="I62" s="7">
        <f t="shared" si="1"/>
        <v>5.2679718803929094E-3</v>
      </c>
    </row>
    <row r="63" spans="1:9" ht="24">
      <c r="A63" s="2" t="s">
        <v>247</v>
      </c>
      <c r="C63" s="3">
        <v>0</v>
      </c>
      <c r="E63" s="7">
        <f t="shared" si="0"/>
        <v>0</v>
      </c>
      <c r="G63" s="3">
        <v>19665573770</v>
      </c>
      <c r="I63" s="7">
        <f t="shared" si="1"/>
        <v>2.7356965660450352E-3</v>
      </c>
    </row>
    <row r="64" spans="1:9" ht="24">
      <c r="A64" s="2" t="s">
        <v>241</v>
      </c>
      <c r="C64" s="3">
        <v>0</v>
      </c>
      <c r="E64" s="7">
        <f t="shared" si="0"/>
        <v>0</v>
      </c>
      <c r="G64" s="3">
        <v>12281420754</v>
      </c>
      <c r="I64" s="7">
        <f t="shared" si="1"/>
        <v>1.7084800563574925E-3</v>
      </c>
    </row>
    <row r="65" spans="1:9" ht="24">
      <c r="A65" s="2" t="s">
        <v>241</v>
      </c>
      <c r="C65" s="3">
        <v>0</v>
      </c>
      <c r="E65" s="7">
        <f t="shared" si="0"/>
        <v>0</v>
      </c>
      <c r="G65" s="3">
        <v>19458904109</v>
      </c>
      <c r="I65" s="7">
        <f t="shared" si="1"/>
        <v>2.7069465540435602E-3</v>
      </c>
    </row>
    <row r="66" spans="1:9" ht="24">
      <c r="A66" s="2" t="s">
        <v>247</v>
      </c>
      <c r="C66" s="3">
        <v>0</v>
      </c>
      <c r="E66" s="7">
        <f t="shared" si="0"/>
        <v>0</v>
      </c>
      <c r="G66" s="3">
        <v>35398032787</v>
      </c>
      <c r="I66" s="7">
        <f t="shared" si="1"/>
        <v>4.9242538190201746E-3</v>
      </c>
    </row>
    <row r="67" spans="1:9" ht="24">
      <c r="A67" s="2" t="s">
        <v>247</v>
      </c>
      <c r="C67" s="3">
        <v>0</v>
      </c>
      <c r="E67" s="7">
        <f t="shared" si="0"/>
        <v>0</v>
      </c>
      <c r="G67" s="3">
        <v>31137158470</v>
      </c>
      <c r="I67" s="7">
        <f t="shared" si="1"/>
        <v>4.3315195630205649E-3</v>
      </c>
    </row>
    <row r="68" spans="1:9" ht="24">
      <c r="A68" s="2" t="s">
        <v>245</v>
      </c>
      <c r="C68" s="3">
        <v>0</v>
      </c>
      <c r="E68" s="7">
        <f t="shared" si="0"/>
        <v>0</v>
      </c>
      <c r="G68" s="3">
        <v>115658155734</v>
      </c>
      <c r="I68" s="7">
        <f t="shared" si="1"/>
        <v>1.6089315428939335E-2</v>
      </c>
    </row>
    <row r="69" spans="1:9" ht="24">
      <c r="A69" s="2" t="s">
        <v>241</v>
      </c>
      <c r="C69" s="3">
        <v>0</v>
      </c>
      <c r="E69" s="7">
        <f t="shared" si="0"/>
        <v>0</v>
      </c>
      <c r="G69" s="3">
        <v>23424657533</v>
      </c>
      <c r="I69" s="7">
        <f t="shared" si="1"/>
        <v>3.2586262635045946E-3</v>
      </c>
    </row>
    <row r="70" spans="1:9" ht="24">
      <c r="A70" s="2" t="s">
        <v>250</v>
      </c>
      <c r="C70" s="3">
        <v>37622950800</v>
      </c>
      <c r="E70" s="7">
        <f t="shared" si="0"/>
        <v>2.7806910199407672E-2</v>
      </c>
      <c r="G70" s="3">
        <v>111614754040</v>
      </c>
      <c r="I70" s="7">
        <f t="shared" si="1"/>
        <v>1.5526833995202024E-2</v>
      </c>
    </row>
    <row r="71" spans="1:9" ht="24">
      <c r="A71" s="2" t="s">
        <v>251</v>
      </c>
      <c r="C71" s="3">
        <v>44262295080</v>
      </c>
      <c r="E71" s="7">
        <f t="shared" si="0"/>
        <v>3.2714012014954552E-2</v>
      </c>
      <c r="G71" s="3">
        <v>129836065568</v>
      </c>
      <c r="I71" s="7">
        <f t="shared" si="1"/>
        <v>1.8061617874837912E-2</v>
      </c>
    </row>
    <row r="72" spans="1:9" ht="24">
      <c r="A72" s="2" t="s">
        <v>252</v>
      </c>
      <c r="C72" s="3">
        <v>44262295080</v>
      </c>
      <c r="E72" s="7">
        <f t="shared" si="0"/>
        <v>3.2714012014954552E-2</v>
      </c>
      <c r="G72" s="3">
        <v>128360655732</v>
      </c>
      <c r="I72" s="7">
        <f t="shared" si="1"/>
        <v>1.7856372217169302E-2</v>
      </c>
    </row>
    <row r="73" spans="1:9" ht="24">
      <c r="A73" s="2" t="s">
        <v>247</v>
      </c>
      <c r="C73" s="3">
        <v>0</v>
      </c>
      <c r="E73" s="7">
        <f t="shared" ref="E73:E106" si="2">C73/$C$107</f>
        <v>0</v>
      </c>
      <c r="G73" s="3">
        <v>50802732239</v>
      </c>
      <c r="I73" s="7">
        <f t="shared" ref="I73:I106" si="3">G73/$G$107</f>
        <v>7.0672161289264887E-3</v>
      </c>
    </row>
    <row r="74" spans="1:9" ht="24">
      <c r="A74" s="2" t="s">
        <v>276</v>
      </c>
      <c r="C74" s="3">
        <v>0</v>
      </c>
      <c r="E74" s="7">
        <f t="shared" si="2"/>
        <v>0</v>
      </c>
      <c r="G74" s="3">
        <v>180327868852</v>
      </c>
      <c r="I74" s="7">
        <f t="shared" si="3"/>
        <v>2.5085580382770385E-2</v>
      </c>
    </row>
    <row r="75" spans="1:9" ht="24">
      <c r="A75" s="2" t="s">
        <v>247</v>
      </c>
      <c r="C75" s="3">
        <v>0</v>
      </c>
      <c r="E75" s="7">
        <f t="shared" si="2"/>
        <v>0</v>
      </c>
      <c r="G75" s="3">
        <v>68829508195</v>
      </c>
      <c r="I75" s="7">
        <f t="shared" si="3"/>
        <v>9.5749379811576225E-3</v>
      </c>
    </row>
    <row r="76" spans="1:9" ht="24">
      <c r="A76" s="2" t="s">
        <v>253</v>
      </c>
      <c r="C76" s="3">
        <v>32090163930</v>
      </c>
      <c r="E76" s="7">
        <f t="shared" si="2"/>
        <v>2.3717658708624769E-2</v>
      </c>
      <c r="G76" s="3">
        <v>80225409825</v>
      </c>
      <c r="I76" s="7">
        <f t="shared" si="3"/>
        <v>1.116023263468748E-2</v>
      </c>
    </row>
    <row r="77" spans="1:9" ht="24">
      <c r="A77" s="2" t="s">
        <v>254</v>
      </c>
      <c r="C77" s="3">
        <v>9467213119</v>
      </c>
      <c r="E77" s="7">
        <f t="shared" si="2"/>
        <v>6.9971636844254979E-3</v>
      </c>
      <c r="G77" s="3">
        <v>49590163932</v>
      </c>
      <c r="I77" s="7">
        <f t="shared" si="3"/>
        <v>6.8985346049419008E-3</v>
      </c>
    </row>
    <row r="78" spans="1:9" ht="24">
      <c r="A78" s="2" t="s">
        <v>255</v>
      </c>
      <c r="C78" s="3">
        <v>915423501</v>
      </c>
      <c r="E78" s="7">
        <f t="shared" si="2"/>
        <v>6.7658433337808212E-4</v>
      </c>
      <c r="G78" s="3">
        <v>14790150272</v>
      </c>
      <c r="I78" s="7">
        <f t="shared" si="3"/>
        <v>2.0574717922608797E-3</v>
      </c>
    </row>
    <row r="79" spans="1:9" ht="24">
      <c r="A79" s="2" t="s">
        <v>256</v>
      </c>
      <c r="C79" s="3">
        <v>4275956288</v>
      </c>
      <c r="E79" s="7">
        <f t="shared" si="2"/>
        <v>3.160335114304978E-3</v>
      </c>
      <c r="G79" s="3">
        <v>34016393441</v>
      </c>
      <c r="I79" s="7">
        <f t="shared" si="3"/>
        <v>4.7320526628997798E-3</v>
      </c>
    </row>
    <row r="80" spans="1:9" ht="24">
      <c r="A80" s="2" t="s">
        <v>257</v>
      </c>
      <c r="C80" s="3">
        <v>11434098392</v>
      </c>
      <c r="E80" s="7">
        <f t="shared" si="2"/>
        <v>8.450877468056962E-3</v>
      </c>
      <c r="G80" s="3">
        <v>58341202186</v>
      </c>
      <c r="I80" s="7">
        <f t="shared" si="3"/>
        <v>8.1158998128321221E-3</v>
      </c>
    </row>
    <row r="81" spans="1:9" ht="24">
      <c r="A81" s="2" t="s">
        <v>254</v>
      </c>
      <c r="C81" s="3">
        <v>0</v>
      </c>
      <c r="E81" s="7">
        <f t="shared" si="2"/>
        <v>0</v>
      </c>
      <c r="G81" s="3">
        <v>76229508196</v>
      </c>
      <c r="I81" s="7">
        <f t="shared" si="3"/>
        <v>1.060435897991595E-2</v>
      </c>
    </row>
    <row r="82" spans="1:9" ht="24">
      <c r="A82" s="2" t="s">
        <v>245</v>
      </c>
      <c r="C82" s="3">
        <v>71311475400</v>
      </c>
      <c r="E82" s="7">
        <f t="shared" si="2"/>
        <v>5.2705908241388377E-2</v>
      </c>
      <c r="G82" s="3">
        <v>140245901620</v>
      </c>
      <c r="I82" s="7">
        <f t="shared" si="3"/>
        <v>1.9509740013231448E-2</v>
      </c>
    </row>
    <row r="83" spans="1:9" ht="24">
      <c r="A83" s="2" t="s">
        <v>247</v>
      </c>
      <c r="C83" s="3">
        <v>17058989095</v>
      </c>
      <c r="E83" s="7">
        <f t="shared" si="2"/>
        <v>1.2608202381014191E-2</v>
      </c>
      <c r="G83" s="3">
        <v>60717459015</v>
      </c>
      <c r="I83" s="7">
        <f t="shared" si="3"/>
        <v>8.4464631476814343E-3</v>
      </c>
    </row>
    <row r="84" spans="1:9" ht="24">
      <c r="A84" s="2" t="s">
        <v>257</v>
      </c>
      <c r="C84" s="3">
        <v>13850013671</v>
      </c>
      <c r="E84" s="7">
        <f t="shared" si="2"/>
        <v>1.0236466790107958E-2</v>
      </c>
      <c r="G84" s="3">
        <v>31915587431</v>
      </c>
      <c r="I84" s="7">
        <f t="shared" si="3"/>
        <v>4.4398075519917453E-3</v>
      </c>
    </row>
    <row r="85" spans="1:9" ht="24">
      <c r="A85" s="2" t="s">
        <v>243</v>
      </c>
      <c r="C85" s="3">
        <v>29877049170</v>
      </c>
      <c r="E85" s="7">
        <f t="shared" si="2"/>
        <v>2.2081958103442476E-2</v>
      </c>
      <c r="G85" s="3">
        <v>52782786867</v>
      </c>
      <c r="I85" s="7">
        <f t="shared" si="3"/>
        <v>7.3426634008827533E-3</v>
      </c>
    </row>
    <row r="86" spans="1:9" ht="24">
      <c r="A86" s="2" t="s">
        <v>257</v>
      </c>
      <c r="C86" s="3">
        <v>68839071037</v>
      </c>
      <c r="E86" s="7">
        <f t="shared" si="2"/>
        <v>5.0878568156767348E-2</v>
      </c>
      <c r="G86" s="3">
        <v>126363661193</v>
      </c>
      <c r="I86" s="7">
        <f t="shared" si="3"/>
        <v>1.7578568418172746E-2</v>
      </c>
    </row>
    <row r="87" spans="1:9" ht="24">
      <c r="A87" s="2" t="s">
        <v>241</v>
      </c>
      <c r="C87" s="3">
        <v>5061026275</v>
      </c>
      <c r="E87" s="7">
        <f t="shared" si="2"/>
        <v>3.740575902562319E-3</v>
      </c>
      <c r="G87" s="3">
        <v>11835616438</v>
      </c>
      <c r="I87" s="7">
        <f t="shared" si="3"/>
        <v>1.6464637963351308E-3</v>
      </c>
    </row>
    <row r="88" spans="1:9" ht="24">
      <c r="A88" s="2" t="s">
        <v>250</v>
      </c>
      <c r="C88" s="3">
        <v>25450819650</v>
      </c>
      <c r="E88" s="7">
        <f t="shared" si="2"/>
        <v>1.8810556893077889E-2</v>
      </c>
      <c r="G88" s="3">
        <v>39872950785</v>
      </c>
      <c r="I88" s="7">
        <f t="shared" si="3"/>
        <v>5.5467638939175066E-3</v>
      </c>
    </row>
    <row r="89" spans="1:9" ht="24">
      <c r="A89" s="2" t="s">
        <v>241</v>
      </c>
      <c r="C89" s="3">
        <v>17057508060</v>
      </c>
      <c r="E89" s="7">
        <f t="shared" si="2"/>
        <v>1.260710775642012E-2</v>
      </c>
      <c r="G89" s="3">
        <v>32547945205</v>
      </c>
      <c r="I89" s="7">
        <f t="shared" si="3"/>
        <v>4.5277754399911654E-3</v>
      </c>
    </row>
    <row r="90" spans="1:9" ht="24">
      <c r="A90" s="2" t="s">
        <v>245</v>
      </c>
      <c r="C90" s="3">
        <v>39191803280</v>
      </c>
      <c r="E90" s="7">
        <f t="shared" si="2"/>
        <v>2.8966440196387017E-2</v>
      </c>
      <c r="G90" s="3">
        <v>63913114752</v>
      </c>
      <c r="I90" s="7">
        <f t="shared" si="3"/>
        <v>8.8910138395768088E-3</v>
      </c>
    </row>
    <row r="91" spans="1:9" ht="24">
      <c r="A91" s="2" t="s">
        <v>258</v>
      </c>
      <c r="C91" s="3">
        <v>44262295080</v>
      </c>
      <c r="E91" s="7">
        <f t="shared" si="2"/>
        <v>3.2714012014954552E-2</v>
      </c>
      <c r="G91" s="3">
        <v>67868852456</v>
      </c>
      <c r="I91" s="7">
        <f t="shared" si="3"/>
        <v>9.441300252756182E-3</v>
      </c>
    </row>
    <row r="92" spans="1:9" ht="24">
      <c r="A92" s="2" t="s">
        <v>257</v>
      </c>
      <c r="C92" s="3">
        <v>36872950819</v>
      </c>
      <c r="E92" s="7">
        <f t="shared" si="2"/>
        <v>2.7252589454283542E-2</v>
      </c>
      <c r="G92" s="3">
        <v>54700819669</v>
      </c>
      <c r="I92" s="7">
        <f t="shared" si="3"/>
        <v>7.6094827579664369E-3</v>
      </c>
    </row>
    <row r="93" spans="1:9" ht="24">
      <c r="A93" s="2" t="s">
        <v>249</v>
      </c>
      <c r="C93" s="3">
        <v>21516393444</v>
      </c>
      <c r="E93" s="7">
        <f t="shared" si="2"/>
        <v>1.5902644731216352E-2</v>
      </c>
      <c r="G93" s="3">
        <v>39344262294</v>
      </c>
      <c r="I93" s="7">
        <f t="shared" si="3"/>
        <v>5.4732175379224113E-3</v>
      </c>
    </row>
    <row r="94" spans="1:9" ht="24">
      <c r="A94" s="2" t="s">
        <v>260</v>
      </c>
      <c r="C94" s="3">
        <v>47934836065</v>
      </c>
      <c r="E94" s="7">
        <f t="shared" si="2"/>
        <v>3.5428366290790332E-2</v>
      </c>
      <c r="G94" s="3">
        <v>63385655735</v>
      </c>
      <c r="I94" s="7">
        <f t="shared" si="3"/>
        <v>8.8176385168726393E-3</v>
      </c>
    </row>
    <row r="95" spans="1:9" ht="24">
      <c r="A95" s="2" t="s">
        <v>261</v>
      </c>
      <c r="C95" s="3">
        <v>80408469944</v>
      </c>
      <c r="E95" s="7">
        <f t="shared" si="2"/>
        <v>5.942944547041161E-2</v>
      </c>
      <c r="G95" s="3">
        <v>104495901632</v>
      </c>
      <c r="I95" s="7">
        <f t="shared" si="3"/>
        <v>1.4536523704003892E-2</v>
      </c>
    </row>
    <row r="96" spans="1:9" ht="24">
      <c r="A96" s="2" t="s">
        <v>254</v>
      </c>
      <c r="C96" s="3">
        <v>22581967200</v>
      </c>
      <c r="E96" s="7">
        <f t="shared" si="2"/>
        <v>1.6690204269048707E-2</v>
      </c>
      <c r="G96" s="3">
        <v>25592896160</v>
      </c>
      <c r="I96" s="7">
        <f t="shared" si="3"/>
        <v>3.5602519895385266E-3</v>
      </c>
    </row>
    <row r="97" spans="1:9" ht="24">
      <c r="A97" s="2" t="s">
        <v>241</v>
      </c>
      <c r="C97" s="3">
        <v>14262295080</v>
      </c>
      <c r="E97" s="7">
        <f t="shared" si="2"/>
        <v>1.0541181648277675E-2</v>
      </c>
      <c r="G97" s="3">
        <v>15688524588</v>
      </c>
      <c r="I97" s="7">
        <f t="shared" si="3"/>
        <v>2.1824454930055521E-3</v>
      </c>
    </row>
    <row r="98" spans="1:9" ht="24">
      <c r="A98" s="2" t="s">
        <v>262</v>
      </c>
      <c r="C98" s="3">
        <v>64180327860</v>
      </c>
      <c r="E98" s="7">
        <f t="shared" si="2"/>
        <v>4.7435317417249538E-2</v>
      </c>
      <c r="G98" s="3">
        <v>66319672122</v>
      </c>
      <c r="I98" s="7">
        <f t="shared" si="3"/>
        <v>9.2257923113416504E-3</v>
      </c>
    </row>
    <row r="99" spans="1:9" ht="24">
      <c r="A99" s="2" t="s">
        <v>241</v>
      </c>
      <c r="C99" s="3">
        <v>22185792328</v>
      </c>
      <c r="E99" s="7">
        <f t="shared" si="2"/>
        <v>1.6397393661302176E-2</v>
      </c>
      <c r="G99" s="3">
        <v>22185792328</v>
      </c>
      <c r="I99" s="7">
        <f t="shared" si="3"/>
        <v>3.0862865531686894E-3</v>
      </c>
    </row>
    <row r="100" spans="1:9" ht="24">
      <c r="A100" s="2" t="s">
        <v>249</v>
      </c>
      <c r="C100" s="3">
        <v>34229508174</v>
      </c>
      <c r="E100" s="7">
        <f t="shared" si="2"/>
        <v>2.5298835942562721E-2</v>
      </c>
      <c r="G100" s="3">
        <v>34229508174</v>
      </c>
      <c r="I100" s="7">
        <f t="shared" si="3"/>
        <v>4.7616992549626615E-3</v>
      </c>
    </row>
    <row r="101" spans="1:9" ht="24">
      <c r="A101" s="2" t="s">
        <v>257</v>
      </c>
      <c r="C101" s="3">
        <v>24721311472</v>
      </c>
      <c r="E101" s="7">
        <f t="shared" si="2"/>
        <v>1.8271381523681303E-2</v>
      </c>
      <c r="G101" s="3">
        <v>24721311472</v>
      </c>
      <c r="I101" s="7">
        <f t="shared" si="3"/>
        <v>3.4390050192814755E-3</v>
      </c>
    </row>
    <row r="102" spans="1:9" ht="24">
      <c r="A102" s="2" t="s">
        <v>247</v>
      </c>
      <c r="C102" s="3">
        <v>35180327856</v>
      </c>
      <c r="E102" s="7">
        <f t="shared" si="2"/>
        <v>2.6001581393172178E-2</v>
      </c>
      <c r="G102" s="3">
        <v>35180327856</v>
      </c>
      <c r="I102" s="7">
        <f t="shared" si="3"/>
        <v>4.8939686801722894E-3</v>
      </c>
    </row>
    <row r="103" spans="1:9" ht="24">
      <c r="A103" s="2" t="s">
        <v>241</v>
      </c>
      <c r="C103" s="3">
        <v>21076502720</v>
      </c>
      <c r="E103" s="7">
        <f t="shared" si="2"/>
        <v>1.5577523984445462E-2</v>
      </c>
      <c r="G103" s="3">
        <v>21076502720</v>
      </c>
      <c r="I103" s="7">
        <f t="shared" si="3"/>
        <v>2.9319722266787866E-3</v>
      </c>
    </row>
    <row r="104" spans="1:9" ht="24">
      <c r="A104" s="2" t="s">
        <v>257</v>
      </c>
      <c r="C104" s="3">
        <v>10934426220</v>
      </c>
      <c r="E104" s="7">
        <f t="shared" si="2"/>
        <v>8.0815725911001293E-3</v>
      </c>
      <c r="G104" s="3">
        <v>10934426220</v>
      </c>
      <c r="I104" s="7">
        <f t="shared" si="3"/>
        <v>1.5210983728000727E-3</v>
      </c>
    </row>
    <row r="105" spans="1:9" ht="24">
      <c r="A105" s="2" t="s">
        <v>256</v>
      </c>
      <c r="C105" s="3">
        <v>3288251365</v>
      </c>
      <c r="E105" s="7">
        <f t="shared" si="2"/>
        <v>2.4303279906379566E-3</v>
      </c>
      <c r="G105" s="3">
        <v>3288251365</v>
      </c>
      <c r="I105" s="7">
        <f t="shared" si="3"/>
        <v>4.5743175727963516E-4</v>
      </c>
    </row>
    <row r="106" spans="1:9" ht="24.75" thickBot="1">
      <c r="A106" s="2" t="s">
        <v>247</v>
      </c>
      <c r="C106" s="3">
        <v>1426229508</v>
      </c>
      <c r="E106" s="7">
        <f t="shared" si="2"/>
        <v>1.0541181648277675E-3</v>
      </c>
      <c r="G106" s="3">
        <v>1426229508</v>
      </c>
      <c r="I106" s="7">
        <f t="shared" si="3"/>
        <v>1.9840413572777744E-4</v>
      </c>
    </row>
    <row r="107" spans="1:9" ht="23.25" thickBot="1">
      <c r="A107" s="1" t="s">
        <v>26</v>
      </c>
      <c r="C107" s="4">
        <f>SUM(C8:C106)</f>
        <v>1353007239215</v>
      </c>
      <c r="E107" s="18">
        <f>SUM(E8:E106)</f>
        <v>1</v>
      </c>
      <c r="G107" s="4">
        <f>SUM(G8:G106)</f>
        <v>7188506947037</v>
      </c>
      <c r="I107" s="18">
        <f>SUM(I8:I106)</f>
        <v>1.0000000000000004</v>
      </c>
    </row>
    <row r="108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12" sqref="C12"/>
    </sheetView>
  </sheetViews>
  <sheetFormatPr defaultRowHeight="22.5"/>
  <cols>
    <col min="1" max="1" width="42" style="1" bestFit="1" customWidth="1"/>
    <col min="2" max="2" width="1" style="1" customWidth="1"/>
    <col min="3" max="3" width="7.7109375" style="1" bestFit="1" customWidth="1"/>
    <col min="4" max="4" width="1" style="1" customWidth="1"/>
    <col min="5" max="5" width="17.140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</row>
    <row r="3" spans="1:5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</row>
    <row r="4" spans="1: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</row>
    <row r="5" spans="1:5" ht="25.5">
      <c r="A5" s="14" t="s">
        <v>337</v>
      </c>
      <c r="B5" s="14"/>
      <c r="C5" s="14"/>
      <c r="D5" s="14"/>
      <c r="E5" s="14"/>
    </row>
    <row r="6" spans="1:5" ht="24">
      <c r="A6" s="12" t="s">
        <v>308</v>
      </c>
      <c r="C6" s="12" t="s">
        <v>265</v>
      </c>
      <c r="E6" s="12" t="s">
        <v>6</v>
      </c>
    </row>
    <row r="7" spans="1:5" ht="24">
      <c r="A7" s="12" t="s">
        <v>308</v>
      </c>
      <c r="C7" s="12" t="s">
        <v>238</v>
      </c>
      <c r="E7" s="12" t="s">
        <v>238</v>
      </c>
    </row>
    <row r="8" spans="1:5" ht="24">
      <c r="A8" s="2" t="s">
        <v>308</v>
      </c>
      <c r="C8" s="3">
        <v>0</v>
      </c>
      <c r="E8" s="3">
        <v>7316570053</v>
      </c>
    </row>
    <row r="9" spans="1:5" ht="24">
      <c r="A9" s="2" t="s">
        <v>309</v>
      </c>
      <c r="C9" s="3">
        <v>0</v>
      </c>
      <c r="E9" s="3">
        <v>2420710362</v>
      </c>
    </row>
    <row r="10" spans="1:5">
      <c r="A10" s="1" t="s">
        <v>26</v>
      </c>
      <c r="C10" s="4">
        <f>SUM(C8:C9)</f>
        <v>0</v>
      </c>
      <c r="E10" s="4">
        <f>SUM(E8:E9)</f>
        <v>9737280415</v>
      </c>
    </row>
  </sheetData>
  <mergeCells count="9">
    <mergeCell ref="A2:E2"/>
    <mergeCell ref="A3:E3"/>
    <mergeCell ref="A4:E4"/>
    <mergeCell ref="A6:A7"/>
    <mergeCell ref="C7"/>
    <mergeCell ref="C6"/>
    <mergeCell ref="E7"/>
    <mergeCell ref="E6"/>
    <mergeCell ref="A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E15" sqref="E15"/>
    </sheetView>
  </sheetViews>
  <sheetFormatPr defaultRowHeight="22.5"/>
  <cols>
    <col min="1" max="1" width="28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</row>
    <row r="3" spans="1:19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  <c r="N3" s="13" t="s">
        <v>263</v>
      </c>
      <c r="O3" s="13" t="s">
        <v>263</v>
      </c>
      <c r="P3" s="13" t="s">
        <v>263</v>
      </c>
      <c r="Q3" s="13" t="s">
        <v>263</v>
      </c>
      <c r="R3" s="13" t="s">
        <v>263</v>
      </c>
      <c r="S3" s="13" t="s">
        <v>263</v>
      </c>
    </row>
    <row r="4" spans="1:19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</row>
    <row r="5" spans="1:19" ht="25.5">
      <c r="A5" s="14" t="s">
        <v>298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4">
      <c r="A6" s="12" t="s">
        <v>3</v>
      </c>
      <c r="C6" s="12" t="s">
        <v>279</v>
      </c>
      <c r="D6" s="12" t="s">
        <v>279</v>
      </c>
      <c r="E6" s="12" t="s">
        <v>279</v>
      </c>
      <c r="F6" s="12" t="s">
        <v>279</v>
      </c>
      <c r="G6" s="12" t="s">
        <v>279</v>
      </c>
      <c r="I6" s="12" t="s">
        <v>265</v>
      </c>
      <c r="J6" s="12" t="s">
        <v>265</v>
      </c>
      <c r="K6" s="12" t="s">
        <v>265</v>
      </c>
      <c r="L6" s="12" t="s">
        <v>265</v>
      </c>
      <c r="M6" s="12" t="s">
        <v>265</v>
      </c>
      <c r="O6" s="12" t="s">
        <v>266</v>
      </c>
      <c r="P6" s="12" t="s">
        <v>266</v>
      </c>
      <c r="Q6" s="12" t="s">
        <v>266</v>
      </c>
      <c r="R6" s="12" t="s">
        <v>266</v>
      </c>
      <c r="S6" s="12" t="s">
        <v>266</v>
      </c>
    </row>
    <row r="7" spans="1:19" ht="24">
      <c r="A7" s="12" t="s">
        <v>3</v>
      </c>
      <c r="C7" s="12" t="s">
        <v>280</v>
      </c>
      <c r="E7" s="12" t="s">
        <v>281</v>
      </c>
      <c r="G7" s="12" t="s">
        <v>282</v>
      </c>
      <c r="I7" s="12" t="s">
        <v>283</v>
      </c>
      <c r="K7" s="12" t="s">
        <v>269</v>
      </c>
      <c r="M7" s="12" t="s">
        <v>284</v>
      </c>
      <c r="O7" s="12" t="s">
        <v>283</v>
      </c>
      <c r="Q7" s="12" t="s">
        <v>269</v>
      </c>
      <c r="S7" s="12" t="s">
        <v>284</v>
      </c>
    </row>
    <row r="8" spans="1:19" ht="24">
      <c r="A8" s="2" t="s">
        <v>19</v>
      </c>
      <c r="C8" s="1" t="s">
        <v>285</v>
      </c>
      <c r="E8" s="3">
        <v>449500000</v>
      </c>
      <c r="G8" s="3">
        <v>670</v>
      </c>
      <c r="I8" s="3">
        <v>0</v>
      </c>
      <c r="K8" s="3">
        <v>0</v>
      </c>
      <c r="M8" s="3">
        <v>0</v>
      </c>
      <c r="O8" s="3">
        <v>301165000000</v>
      </c>
      <c r="Q8" s="3">
        <v>0</v>
      </c>
      <c r="S8" s="3">
        <v>301165000000</v>
      </c>
    </row>
    <row r="9" spans="1:19" ht="24">
      <c r="A9" s="2" t="s">
        <v>286</v>
      </c>
      <c r="C9" s="1" t="s">
        <v>287</v>
      </c>
      <c r="E9" s="3">
        <v>356555</v>
      </c>
      <c r="G9" s="3">
        <v>150</v>
      </c>
      <c r="I9" s="3">
        <v>0</v>
      </c>
      <c r="K9" s="3">
        <v>0</v>
      </c>
      <c r="M9" s="3">
        <v>0</v>
      </c>
      <c r="O9" s="3">
        <v>53483250</v>
      </c>
      <c r="Q9" s="3">
        <v>0</v>
      </c>
      <c r="S9" s="3">
        <v>53483250</v>
      </c>
    </row>
    <row r="10" spans="1:19" ht="24">
      <c r="A10" s="2" t="s">
        <v>317</v>
      </c>
      <c r="C10" s="1" t="s">
        <v>315</v>
      </c>
      <c r="E10" s="3">
        <v>0</v>
      </c>
      <c r="G10" s="3">
        <v>0</v>
      </c>
      <c r="I10" s="3">
        <v>0</v>
      </c>
      <c r="K10" s="3">
        <v>0</v>
      </c>
      <c r="M10" s="3">
        <v>0</v>
      </c>
      <c r="O10" s="3">
        <v>1753</v>
      </c>
      <c r="Q10" s="3">
        <v>0</v>
      </c>
      <c r="S10" s="3">
        <f>O10</f>
        <v>1753</v>
      </c>
    </row>
    <row r="11" spans="1:19">
      <c r="A11" s="1" t="s">
        <v>26</v>
      </c>
      <c r="C11" s="1" t="s">
        <v>26</v>
      </c>
      <c r="E11" s="1" t="s">
        <v>26</v>
      </c>
      <c r="G11" s="1" t="s">
        <v>26</v>
      </c>
      <c r="I11" s="4">
        <f>SUM(I8:I9)</f>
        <v>0</v>
      </c>
      <c r="K11" s="4">
        <f>SUM(K8:K9)</f>
        <v>0</v>
      </c>
      <c r="M11" s="4">
        <f>SUM(M8:M9)</f>
        <v>0</v>
      </c>
      <c r="O11" s="4">
        <f>SUM(O8:O10)</f>
        <v>301218485003</v>
      </c>
      <c r="Q11" s="4">
        <f>SUM(Q8:Q10)</f>
        <v>0</v>
      </c>
      <c r="S11" s="4">
        <f>SUM(S8:S10)</f>
        <v>301218485003</v>
      </c>
    </row>
  </sheetData>
  <mergeCells count="17"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716B-CF67-4844-B2FB-4E4F41FB0C11}">
  <dimension ref="A2:R57"/>
  <sheetViews>
    <sheetView rightToLeft="1" workbookViewId="0">
      <selection activeCell="A14" sqref="A14"/>
    </sheetView>
  </sheetViews>
  <sheetFormatPr defaultRowHeight="22.5"/>
  <cols>
    <col min="1" max="1" width="50.710937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2" style="1" customWidth="1"/>
    <col min="10" max="10" width="1" style="1" customWidth="1"/>
    <col min="11" max="11" width="15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9.140625" style="1" customWidth="1"/>
    <col min="16" max="16" width="22" style="1" bestFit="1" customWidth="1"/>
    <col min="17" max="17" width="18.42578125" style="1" bestFit="1" customWidth="1"/>
    <col min="18" max="16384" width="9.140625" style="1"/>
  </cols>
  <sheetData>
    <row r="2" spans="1:18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8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</row>
    <row r="4" spans="1:18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5" spans="1:18" ht="25.5">
      <c r="A5" s="14" t="s">
        <v>338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4.75" thickBot="1">
      <c r="A6" s="6" t="s">
        <v>264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I6" s="12" t="s">
        <v>266</v>
      </c>
      <c r="J6" s="12" t="s">
        <v>266</v>
      </c>
      <c r="K6" s="12" t="s">
        <v>266</v>
      </c>
      <c r="L6" s="12" t="s">
        <v>266</v>
      </c>
      <c r="M6" s="12" t="s">
        <v>266</v>
      </c>
    </row>
    <row r="7" spans="1:18" ht="24.75" thickBot="1">
      <c r="A7" s="6" t="s">
        <v>267</v>
      </c>
      <c r="C7" s="6" t="s">
        <v>268</v>
      </c>
      <c r="E7" s="6" t="s">
        <v>269</v>
      </c>
      <c r="G7" s="6" t="s">
        <v>270</v>
      </c>
      <c r="I7" s="6" t="s">
        <v>268</v>
      </c>
      <c r="K7" s="6" t="s">
        <v>269</v>
      </c>
      <c r="M7" s="6" t="s">
        <v>270</v>
      </c>
    </row>
    <row r="8" spans="1:18" ht="24">
      <c r="A8" s="2" t="s">
        <v>58</v>
      </c>
      <c r="C8" s="3">
        <v>1501893181</v>
      </c>
      <c r="E8" s="1">
        <v>0</v>
      </c>
      <c r="G8" s="3">
        <f>C8-E8</f>
        <v>1501893181</v>
      </c>
      <c r="I8" s="3">
        <v>4810831825</v>
      </c>
      <c r="K8" s="1">
        <v>0</v>
      </c>
      <c r="M8" s="3">
        <f>I8-K8</f>
        <v>4810831825</v>
      </c>
    </row>
    <row r="9" spans="1:18" ht="24">
      <c r="A9" s="2" t="s">
        <v>271</v>
      </c>
      <c r="C9" s="3">
        <v>0</v>
      </c>
      <c r="E9" s="1">
        <v>0</v>
      </c>
      <c r="G9" s="3">
        <f t="shared" ref="G9:G50" si="0">C9-E9</f>
        <v>0</v>
      </c>
      <c r="I9" s="3">
        <v>16511411236</v>
      </c>
      <c r="K9" s="1">
        <v>0</v>
      </c>
      <c r="M9" s="3">
        <f t="shared" ref="M9:M51" si="1">I9-K9</f>
        <v>16511411236</v>
      </c>
    </row>
    <row r="10" spans="1:18" ht="24">
      <c r="A10" s="2" t="s">
        <v>192</v>
      </c>
      <c r="C10" s="3">
        <v>4807249046</v>
      </c>
      <c r="E10" s="1">
        <v>0</v>
      </c>
      <c r="G10" s="3">
        <f t="shared" si="0"/>
        <v>4807249046</v>
      </c>
      <c r="I10" s="3">
        <v>59250575341</v>
      </c>
      <c r="K10" s="1">
        <v>0</v>
      </c>
      <c r="M10" s="3">
        <f t="shared" si="1"/>
        <v>59250575341</v>
      </c>
    </row>
    <row r="11" spans="1:18" ht="24">
      <c r="A11" s="2" t="s">
        <v>115</v>
      </c>
      <c r="C11" s="3">
        <v>4972223289</v>
      </c>
      <c r="E11" s="1">
        <v>0</v>
      </c>
      <c r="G11" s="3">
        <f t="shared" si="0"/>
        <v>4972223289</v>
      </c>
      <c r="I11" s="3">
        <v>35331855863</v>
      </c>
      <c r="K11" s="1">
        <v>0</v>
      </c>
      <c r="M11" s="3">
        <f t="shared" si="1"/>
        <v>35331855863</v>
      </c>
    </row>
    <row r="12" spans="1:18" ht="24">
      <c r="A12" s="2" t="s">
        <v>272</v>
      </c>
      <c r="C12" s="3">
        <v>0</v>
      </c>
      <c r="E12" s="1">
        <v>0</v>
      </c>
      <c r="G12" s="3">
        <f t="shared" si="0"/>
        <v>0</v>
      </c>
      <c r="I12" s="3">
        <v>691415229</v>
      </c>
      <c r="K12" s="1">
        <v>0</v>
      </c>
      <c r="M12" s="3">
        <f t="shared" si="1"/>
        <v>691415229</v>
      </c>
    </row>
    <row r="13" spans="1:18" ht="24">
      <c r="A13" s="2" t="s">
        <v>141</v>
      </c>
      <c r="C13" s="3">
        <v>73365524</v>
      </c>
      <c r="E13" s="1">
        <v>0</v>
      </c>
      <c r="G13" s="3">
        <f t="shared" si="0"/>
        <v>73365524</v>
      </c>
      <c r="I13" s="3">
        <v>539782223</v>
      </c>
      <c r="K13" s="1">
        <v>0</v>
      </c>
      <c r="M13" s="3">
        <f t="shared" si="1"/>
        <v>539782223</v>
      </c>
    </row>
    <row r="14" spans="1:18" ht="24">
      <c r="A14" s="2" t="s">
        <v>138</v>
      </c>
      <c r="C14" s="3">
        <v>58897842034</v>
      </c>
      <c r="E14" s="1">
        <v>0</v>
      </c>
      <c r="G14" s="3">
        <f t="shared" si="0"/>
        <v>58897842034</v>
      </c>
      <c r="I14" s="3">
        <v>383203955238</v>
      </c>
      <c r="K14" s="1">
        <v>0</v>
      </c>
      <c r="M14" s="3">
        <f t="shared" si="1"/>
        <v>383203955238</v>
      </c>
    </row>
    <row r="15" spans="1:18" ht="24">
      <c r="A15" s="2" t="s">
        <v>183</v>
      </c>
      <c r="C15" s="3">
        <v>1993681390</v>
      </c>
      <c r="E15" s="1">
        <v>0</v>
      </c>
      <c r="G15" s="3">
        <f t="shared" si="0"/>
        <v>1993681390</v>
      </c>
      <c r="I15" s="3">
        <v>13496131098</v>
      </c>
      <c r="K15" s="1">
        <v>0</v>
      </c>
      <c r="M15" s="3">
        <f t="shared" si="1"/>
        <v>13496131098</v>
      </c>
    </row>
    <row r="16" spans="1:18" ht="24">
      <c r="A16" s="2" t="s">
        <v>180</v>
      </c>
      <c r="C16" s="3">
        <v>296782442</v>
      </c>
      <c r="E16" s="1">
        <v>0</v>
      </c>
      <c r="G16" s="3">
        <f t="shared" si="0"/>
        <v>296782442</v>
      </c>
      <c r="I16" s="3">
        <v>2112138689</v>
      </c>
      <c r="K16" s="1">
        <v>0</v>
      </c>
      <c r="M16" s="3">
        <f t="shared" si="1"/>
        <v>2112138689</v>
      </c>
    </row>
    <row r="17" spans="1:17" ht="24">
      <c r="A17" s="2" t="s">
        <v>177</v>
      </c>
      <c r="C17" s="3">
        <v>150836912</v>
      </c>
      <c r="E17" s="1">
        <v>0</v>
      </c>
      <c r="G17" s="3">
        <f t="shared" si="0"/>
        <v>150836912</v>
      </c>
      <c r="I17" s="3">
        <v>1058393533</v>
      </c>
      <c r="K17" s="1">
        <v>0</v>
      </c>
      <c r="M17" s="3">
        <f t="shared" si="1"/>
        <v>1058393533</v>
      </c>
    </row>
    <row r="18" spans="1:17" ht="24">
      <c r="A18" s="2" t="s">
        <v>174</v>
      </c>
      <c r="C18" s="3">
        <v>1868954759</v>
      </c>
      <c r="E18" s="1">
        <v>0</v>
      </c>
      <c r="G18" s="3">
        <f t="shared" si="0"/>
        <v>1868954759</v>
      </c>
      <c r="I18" s="3">
        <v>30238865028</v>
      </c>
      <c r="K18" s="1">
        <v>0</v>
      </c>
      <c r="M18" s="3">
        <f t="shared" si="1"/>
        <v>30238865028</v>
      </c>
    </row>
    <row r="19" spans="1:17" ht="24">
      <c r="A19" s="2" t="s">
        <v>273</v>
      </c>
      <c r="C19" s="3">
        <v>0</v>
      </c>
      <c r="E19" s="1">
        <v>0</v>
      </c>
      <c r="G19" s="3">
        <f t="shared" si="0"/>
        <v>0</v>
      </c>
      <c r="I19" s="3">
        <v>36007545258</v>
      </c>
      <c r="K19" s="1">
        <v>0</v>
      </c>
      <c r="M19" s="3">
        <f t="shared" si="1"/>
        <v>36007545258</v>
      </c>
    </row>
    <row r="20" spans="1:17" ht="24">
      <c r="A20" s="2" t="s">
        <v>195</v>
      </c>
      <c r="C20" s="3">
        <v>1066366015</v>
      </c>
      <c r="E20" s="1">
        <v>0</v>
      </c>
      <c r="G20" s="3">
        <f t="shared" si="0"/>
        <v>1066366015</v>
      </c>
      <c r="I20" s="3">
        <v>1066366015</v>
      </c>
      <c r="K20" s="1">
        <v>0</v>
      </c>
      <c r="M20" s="3">
        <f t="shared" si="1"/>
        <v>1066366015</v>
      </c>
    </row>
    <row r="21" spans="1:17" ht="24">
      <c r="A21" s="2" t="s">
        <v>198</v>
      </c>
      <c r="C21" s="3">
        <v>14898385215</v>
      </c>
      <c r="E21" s="1">
        <v>0</v>
      </c>
      <c r="G21" s="3">
        <f t="shared" si="0"/>
        <v>14898385215</v>
      </c>
      <c r="I21" s="3">
        <v>14898385215</v>
      </c>
      <c r="K21" s="1">
        <v>0</v>
      </c>
      <c r="M21" s="3">
        <f t="shared" si="1"/>
        <v>14898385215</v>
      </c>
    </row>
    <row r="22" spans="1:17" ht="24">
      <c r="A22" s="2" t="s">
        <v>124</v>
      </c>
      <c r="C22" s="3">
        <v>18596344298</v>
      </c>
      <c r="E22" s="1">
        <v>0</v>
      </c>
      <c r="G22" s="3">
        <f t="shared" si="0"/>
        <v>18596344298</v>
      </c>
      <c r="I22" s="3">
        <v>128368707624</v>
      </c>
      <c r="K22" s="1">
        <v>0</v>
      </c>
      <c r="M22" s="3">
        <f t="shared" si="1"/>
        <v>128368707624</v>
      </c>
    </row>
    <row r="23" spans="1:17" ht="24">
      <c r="A23" s="2" t="s">
        <v>169</v>
      </c>
      <c r="C23" s="3">
        <v>73602516993</v>
      </c>
      <c r="E23" s="1">
        <v>0</v>
      </c>
      <c r="G23" s="3">
        <f t="shared" si="0"/>
        <v>73602516993</v>
      </c>
      <c r="I23" s="3">
        <v>177597043581</v>
      </c>
      <c r="K23" s="1">
        <v>0</v>
      </c>
      <c r="M23" s="3">
        <f t="shared" si="1"/>
        <v>177597043581</v>
      </c>
    </row>
    <row r="24" spans="1:17" ht="24">
      <c r="A24" s="2" t="s">
        <v>172</v>
      </c>
      <c r="C24" s="3">
        <v>53855501122</v>
      </c>
      <c r="E24" s="1">
        <v>0</v>
      </c>
      <c r="G24" s="3">
        <f t="shared" si="0"/>
        <v>53855501122</v>
      </c>
      <c r="I24" s="3">
        <v>141914809082</v>
      </c>
      <c r="K24" s="1">
        <v>0</v>
      </c>
      <c r="M24" s="3">
        <f t="shared" si="1"/>
        <v>141914809082</v>
      </c>
    </row>
    <row r="25" spans="1:17" ht="24">
      <c r="A25" s="2" t="s">
        <v>189</v>
      </c>
      <c r="C25" s="3">
        <v>8406462048</v>
      </c>
      <c r="E25" s="1">
        <v>0</v>
      </c>
      <c r="G25" s="3">
        <f t="shared" si="0"/>
        <v>8406462048</v>
      </c>
      <c r="I25" s="3">
        <v>66772291965</v>
      </c>
      <c r="K25" s="1">
        <v>0</v>
      </c>
      <c r="M25" s="3">
        <f t="shared" si="1"/>
        <v>66772291965</v>
      </c>
      <c r="P25" s="10"/>
      <c r="Q25" s="11"/>
    </row>
    <row r="26" spans="1:17" ht="24">
      <c r="A26" s="2" t="s">
        <v>55</v>
      </c>
      <c r="C26" s="3">
        <v>-94557077481</v>
      </c>
      <c r="E26" s="1">
        <v>0</v>
      </c>
      <c r="G26" s="3">
        <f t="shared" si="0"/>
        <v>-94557077481</v>
      </c>
      <c r="I26" s="3">
        <v>108471384086</v>
      </c>
      <c r="K26" s="1">
        <v>0</v>
      </c>
      <c r="M26" s="3">
        <f t="shared" si="1"/>
        <v>108471384086</v>
      </c>
    </row>
    <row r="27" spans="1:17" ht="24">
      <c r="A27" s="2" t="s">
        <v>166</v>
      </c>
      <c r="C27" s="3">
        <v>18752277119</v>
      </c>
      <c r="E27" s="1">
        <v>0</v>
      </c>
      <c r="G27" s="3">
        <f t="shared" si="0"/>
        <v>18752277119</v>
      </c>
      <c r="I27" s="3">
        <v>58327598647</v>
      </c>
      <c r="K27" s="1">
        <v>0</v>
      </c>
      <c r="M27" s="3">
        <f t="shared" si="1"/>
        <v>58327598647</v>
      </c>
    </row>
    <row r="28" spans="1:17" ht="24">
      <c r="A28" s="2" t="s">
        <v>133</v>
      </c>
      <c r="C28" s="3">
        <v>69134885183</v>
      </c>
      <c r="E28" s="1">
        <v>0</v>
      </c>
      <c r="G28" s="3">
        <f t="shared" si="0"/>
        <v>69134885183</v>
      </c>
      <c r="I28" s="3">
        <v>540531139865</v>
      </c>
      <c r="K28" s="1">
        <v>0</v>
      </c>
      <c r="M28" s="3">
        <f t="shared" si="1"/>
        <v>540531139865</v>
      </c>
    </row>
    <row r="29" spans="1:17" ht="24">
      <c r="A29" s="2" t="s">
        <v>121</v>
      </c>
      <c r="C29" s="3">
        <v>74008611162</v>
      </c>
      <c r="E29" s="1">
        <v>0</v>
      </c>
      <c r="G29" s="3">
        <f t="shared" si="0"/>
        <v>74008611162</v>
      </c>
      <c r="I29" s="3">
        <v>410078900349</v>
      </c>
      <c r="K29" s="1">
        <v>0</v>
      </c>
      <c r="M29" s="3">
        <f t="shared" si="1"/>
        <v>410078900349</v>
      </c>
    </row>
    <row r="30" spans="1:17" ht="24">
      <c r="A30" s="2" t="s">
        <v>186</v>
      </c>
      <c r="C30" s="3">
        <v>16927238919</v>
      </c>
      <c r="E30" s="1">
        <v>0</v>
      </c>
      <c r="G30" s="3">
        <f t="shared" si="0"/>
        <v>16927238919</v>
      </c>
      <c r="I30" s="3">
        <v>107282536429</v>
      </c>
      <c r="K30" s="1">
        <v>0</v>
      </c>
      <c r="M30" s="3">
        <f t="shared" si="1"/>
        <v>107282536429</v>
      </c>
    </row>
    <row r="31" spans="1:17" ht="24">
      <c r="A31" s="2" t="s">
        <v>142</v>
      </c>
      <c r="C31" s="3">
        <v>17844470527</v>
      </c>
      <c r="E31" s="1">
        <v>0</v>
      </c>
      <c r="G31" s="3">
        <f t="shared" si="0"/>
        <v>17844470527</v>
      </c>
      <c r="I31" s="3">
        <v>133818209173</v>
      </c>
      <c r="K31" s="1">
        <v>0</v>
      </c>
      <c r="M31" s="3">
        <f t="shared" si="1"/>
        <v>133818209173</v>
      </c>
    </row>
    <row r="32" spans="1:17" ht="24">
      <c r="A32" s="2" t="s">
        <v>130</v>
      </c>
      <c r="C32" s="3">
        <v>35745501947</v>
      </c>
      <c r="E32" s="1">
        <v>0</v>
      </c>
      <c r="G32" s="3">
        <f t="shared" si="0"/>
        <v>35745501947</v>
      </c>
      <c r="I32" s="3">
        <v>267635912905</v>
      </c>
      <c r="K32" s="1">
        <v>0</v>
      </c>
      <c r="M32" s="3">
        <f t="shared" si="1"/>
        <v>267635912905</v>
      </c>
    </row>
    <row r="33" spans="1:13" ht="24">
      <c r="A33" s="2" t="s">
        <v>161</v>
      </c>
      <c r="C33" s="3">
        <v>2459591857</v>
      </c>
      <c r="E33" s="1">
        <v>0</v>
      </c>
      <c r="G33" s="3">
        <f t="shared" si="0"/>
        <v>2459591857</v>
      </c>
      <c r="I33" s="3">
        <v>6482701231</v>
      </c>
      <c r="K33" s="1">
        <v>0</v>
      </c>
      <c r="M33" s="3">
        <f t="shared" si="1"/>
        <v>6482701231</v>
      </c>
    </row>
    <row r="34" spans="1:13" ht="24">
      <c r="A34" s="2" t="s">
        <v>164</v>
      </c>
      <c r="C34" s="3">
        <v>2360875747</v>
      </c>
      <c r="E34" s="1">
        <v>0</v>
      </c>
      <c r="G34" s="3">
        <f t="shared" si="0"/>
        <v>2360875747</v>
      </c>
      <c r="I34" s="3">
        <v>8880163843</v>
      </c>
      <c r="K34" s="1">
        <v>0</v>
      </c>
      <c r="M34" s="3">
        <f t="shared" si="1"/>
        <v>8880163843</v>
      </c>
    </row>
    <row r="35" spans="1:13" ht="24">
      <c r="A35" s="2" t="s">
        <v>158</v>
      </c>
      <c r="C35" s="3">
        <v>8050477789</v>
      </c>
      <c r="E35" s="1">
        <v>0</v>
      </c>
      <c r="G35" s="3">
        <f t="shared" si="0"/>
        <v>8050477789</v>
      </c>
      <c r="I35" s="3">
        <v>58468182590</v>
      </c>
      <c r="K35" s="1">
        <v>0</v>
      </c>
      <c r="M35" s="3">
        <f t="shared" si="1"/>
        <v>58468182590</v>
      </c>
    </row>
    <row r="36" spans="1:13" ht="24">
      <c r="A36" s="2" t="s">
        <v>156</v>
      </c>
      <c r="C36" s="3">
        <v>2206907239</v>
      </c>
      <c r="E36" s="1">
        <v>0</v>
      </c>
      <c r="G36" s="3">
        <f t="shared" si="0"/>
        <v>2206907239</v>
      </c>
      <c r="I36" s="3">
        <v>15349638581</v>
      </c>
      <c r="K36" s="1">
        <v>0</v>
      </c>
      <c r="M36" s="3">
        <f t="shared" si="1"/>
        <v>15349638581</v>
      </c>
    </row>
    <row r="37" spans="1:13" ht="24">
      <c r="A37" s="2" t="s">
        <v>153</v>
      </c>
      <c r="C37" s="3">
        <v>48875665802</v>
      </c>
      <c r="E37" s="1">
        <v>0</v>
      </c>
      <c r="G37" s="3">
        <f t="shared" si="0"/>
        <v>48875665802</v>
      </c>
      <c r="I37" s="3">
        <v>327231424009</v>
      </c>
      <c r="K37" s="1">
        <v>0</v>
      </c>
      <c r="M37" s="3">
        <f t="shared" si="1"/>
        <v>327231424009</v>
      </c>
    </row>
    <row r="38" spans="1:13" ht="24">
      <c r="A38" s="2" t="s">
        <v>151</v>
      </c>
      <c r="C38" s="3">
        <v>117948876164</v>
      </c>
      <c r="E38" s="1">
        <v>0</v>
      </c>
      <c r="G38" s="3">
        <f t="shared" si="0"/>
        <v>117948876164</v>
      </c>
      <c r="I38" s="3">
        <v>141398442739</v>
      </c>
      <c r="K38" s="1">
        <v>0</v>
      </c>
      <c r="M38" s="3">
        <f t="shared" si="1"/>
        <v>141398442739</v>
      </c>
    </row>
    <row r="39" spans="1:13" ht="24">
      <c r="A39" s="2" t="s">
        <v>148</v>
      </c>
      <c r="C39" s="3">
        <v>54901337745</v>
      </c>
      <c r="E39" s="1">
        <v>0</v>
      </c>
      <c r="G39" s="3">
        <f t="shared" si="0"/>
        <v>54901337745</v>
      </c>
      <c r="I39" s="3">
        <v>235390559954</v>
      </c>
      <c r="K39" s="1">
        <v>0</v>
      </c>
      <c r="M39" s="3">
        <f t="shared" si="1"/>
        <v>235390559954</v>
      </c>
    </row>
    <row r="40" spans="1:13" ht="24">
      <c r="A40" s="2" t="s">
        <v>136</v>
      </c>
      <c r="C40" s="3">
        <v>14108281975</v>
      </c>
      <c r="E40" s="1">
        <v>0</v>
      </c>
      <c r="G40" s="3">
        <f t="shared" si="0"/>
        <v>14108281975</v>
      </c>
      <c r="I40" s="3">
        <v>104848008001</v>
      </c>
      <c r="K40" s="1">
        <v>0</v>
      </c>
      <c r="M40" s="3">
        <f t="shared" si="1"/>
        <v>104848008001</v>
      </c>
    </row>
    <row r="41" spans="1:13" ht="24">
      <c r="A41" s="2" t="s">
        <v>145</v>
      </c>
      <c r="C41" s="3">
        <v>1054505312</v>
      </c>
      <c r="E41" s="1">
        <v>0</v>
      </c>
      <c r="G41" s="3">
        <f t="shared" si="0"/>
        <v>1054505312</v>
      </c>
      <c r="I41" s="3">
        <v>7709014091</v>
      </c>
      <c r="K41" s="1">
        <v>0</v>
      </c>
      <c r="M41" s="3">
        <f t="shared" si="1"/>
        <v>7709014091</v>
      </c>
    </row>
    <row r="42" spans="1:13" ht="24">
      <c r="A42" s="2" t="s">
        <v>274</v>
      </c>
      <c r="C42" s="3">
        <v>0</v>
      </c>
      <c r="E42" s="1">
        <v>0</v>
      </c>
      <c r="G42" s="3">
        <f t="shared" si="0"/>
        <v>0</v>
      </c>
      <c r="I42" s="3">
        <v>60997033230</v>
      </c>
      <c r="K42" s="1">
        <v>0</v>
      </c>
      <c r="M42" s="3">
        <f t="shared" si="1"/>
        <v>60997033230</v>
      </c>
    </row>
    <row r="43" spans="1:13" ht="24">
      <c r="A43" s="2" t="s">
        <v>275</v>
      </c>
      <c r="C43" s="3">
        <v>0</v>
      </c>
      <c r="E43" s="1">
        <v>0</v>
      </c>
      <c r="G43" s="3">
        <f t="shared" si="0"/>
        <v>0</v>
      </c>
      <c r="I43" s="3">
        <v>20977310435</v>
      </c>
      <c r="K43" s="1">
        <v>0</v>
      </c>
      <c r="M43" s="3">
        <f t="shared" si="1"/>
        <v>20977310435</v>
      </c>
    </row>
    <row r="44" spans="1:13" ht="24">
      <c r="A44" s="2" t="s">
        <v>127</v>
      </c>
      <c r="C44" s="3">
        <v>14582028013</v>
      </c>
      <c r="E44" s="1">
        <v>0</v>
      </c>
      <c r="G44" s="3">
        <f t="shared" si="0"/>
        <v>14582028013</v>
      </c>
      <c r="I44" s="3">
        <v>105321754039</v>
      </c>
      <c r="K44" s="1">
        <v>0</v>
      </c>
      <c r="M44" s="3">
        <f t="shared" si="1"/>
        <v>105321754039</v>
      </c>
    </row>
    <row r="45" spans="1:13" ht="24">
      <c r="A45" s="2" t="s">
        <v>118</v>
      </c>
      <c r="C45" s="3">
        <v>35531781402</v>
      </c>
      <c r="E45" s="1">
        <v>0</v>
      </c>
      <c r="G45" s="3">
        <f t="shared" si="0"/>
        <v>35531781402</v>
      </c>
      <c r="I45" s="3">
        <v>218234149928</v>
      </c>
      <c r="K45" s="1">
        <v>0</v>
      </c>
      <c r="M45" s="3">
        <f t="shared" si="1"/>
        <v>218234149928</v>
      </c>
    </row>
    <row r="46" spans="1:13" ht="24">
      <c r="A46" s="2" t="s">
        <v>318</v>
      </c>
      <c r="C46" s="3">
        <v>7528916640</v>
      </c>
      <c r="E46" s="3">
        <v>0</v>
      </c>
      <c r="G46" s="3">
        <f t="shared" si="0"/>
        <v>7528916640</v>
      </c>
      <c r="I46" s="3">
        <v>18822291600</v>
      </c>
      <c r="K46" s="1">
        <v>0</v>
      </c>
      <c r="M46" s="3">
        <f>I46-K46</f>
        <v>18822291600</v>
      </c>
    </row>
    <row r="47" spans="1:13" ht="24">
      <c r="A47" s="2" t="s">
        <v>319</v>
      </c>
      <c r="C47" s="3">
        <v>0</v>
      </c>
      <c r="E47" s="3">
        <v>0</v>
      </c>
      <c r="G47" s="3">
        <f t="shared" si="0"/>
        <v>0</v>
      </c>
      <c r="I47" s="3">
        <v>321306000000</v>
      </c>
      <c r="K47" s="1">
        <v>0</v>
      </c>
      <c r="M47" s="3">
        <f t="shared" si="1"/>
        <v>321306000000</v>
      </c>
    </row>
    <row r="48" spans="1:13" ht="24">
      <c r="A48" s="2" t="s">
        <v>320</v>
      </c>
      <c r="C48" s="3">
        <v>22635433650</v>
      </c>
      <c r="E48" s="3">
        <v>0</v>
      </c>
      <c r="G48" s="3">
        <f t="shared" si="0"/>
        <v>22635433650</v>
      </c>
      <c r="I48" s="3">
        <v>152805957749</v>
      </c>
      <c r="K48" s="1">
        <v>0</v>
      </c>
      <c r="M48" s="3">
        <f t="shared" si="1"/>
        <v>152805957749</v>
      </c>
    </row>
    <row r="49" spans="1:13" ht="24">
      <c r="A49" s="2" t="s">
        <v>321</v>
      </c>
      <c r="C49" s="3">
        <v>0</v>
      </c>
      <c r="E49" s="3">
        <v>0</v>
      </c>
      <c r="G49" s="3">
        <f t="shared" si="0"/>
        <v>0</v>
      </c>
      <c r="I49" s="3">
        <v>13464705819</v>
      </c>
      <c r="K49" s="1">
        <v>0</v>
      </c>
      <c r="M49" s="3">
        <f t="shared" si="1"/>
        <v>13464705819</v>
      </c>
    </row>
    <row r="50" spans="1:13" ht="24">
      <c r="A50" s="2" t="s">
        <v>322</v>
      </c>
      <c r="C50" s="3">
        <v>15982479450</v>
      </c>
      <c r="E50" s="3">
        <v>0</v>
      </c>
      <c r="G50" s="3">
        <f>C50-E50</f>
        <v>15982479450</v>
      </c>
      <c r="I50" s="3">
        <v>114541102725</v>
      </c>
      <c r="K50" s="1">
        <v>0</v>
      </c>
      <c r="M50" s="3">
        <f>I50-K50</f>
        <v>114541102725</v>
      </c>
    </row>
    <row r="51" spans="1:13" ht="24">
      <c r="A51" s="2" t="s">
        <v>323</v>
      </c>
      <c r="C51" s="3">
        <v>-33876404503</v>
      </c>
      <c r="E51" s="3">
        <v>0</v>
      </c>
      <c r="G51" s="3">
        <f t="shared" ref="G51:G52" si="2">C51-E51</f>
        <v>-33876404503</v>
      </c>
      <c r="I51" s="3">
        <v>0</v>
      </c>
      <c r="K51" s="1">
        <v>0</v>
      </c>
      <c r="M51" s="3">
        <f t="shared" si="1"/>
        <v>0</v>
      </c>
    </row>
    <row r="52" spans="1:13" ht="24.75" thickBot="1">
      <c r="A52" s="16" t="s">
        <v>201</v>
      </c>
      <c r="C52" s="3">
        <v>15164383545</v>
      </c>
      <c r="E52" s="1">
        <v>0</v>
      </c>
      <c r="G52" s="3">
        <f t="shared" si="2"/>
        <v>15164383545</v>
      </c>
      <c r="I52" s="3">
        <v>48301369810</v>
      </c>
      <c r="K52" s="1">
        <v>0</v>
      </c>
      <c r="M52" s="3">
        <f>I52-K52</f>
        <v>48301369810</v>
      </c>
    </row>
    <row r="53" spans="1:13" ht="23.25" thickBot="1">
      <c r="A53" s="1" t="s">
        <v>26</v>
      </c>
      <c r="C53" s="4">
        <f>SUM(C8:C52)</f>
        <v>712359449471</v>
      </c>
      <c r="E53" s="4">
        <f>SUM(E8:E52)</f>
        <v>0</v>
      </c>
      <c r="G53" s="4">
        <f>SUM(G8:G52)</f>
        <v>712359449471</v>
      </c>
      <c r="I53" s="4">
        <f>SUM(I8:I52)</f>
        <v>4720545995871</v>
      </c>
      <c r="K53" s="4">
        <f>SUM(K8:K52)</f>
        <v>0</v>
      </c>
      <c r="M53" s="4">
        <f>SUM(M8:M52)</f>
        <v>4720545995871</v>
      </c>
    </row>
    <row r="54" spans="1:13" ht="23.25" thickTop="1">
      <c r="C54" s="3"/>
      <c r="I54" s="3"/>
    </row>
    <row r="55" spans="1:13">
      <c r="C55" s="3"/>
    </row>
    <row r="56" spans="1:13">
      <c r="C56" s="3"/>
      <c r="I56" s="3"/>
    </row>
    <row r="57" spans="1:13">
      <c r="I57" s="3"/>
    </row>
  </sheetData>
  <mergeCells count="6">
    <mergeCell ref="A2:M2"/>
    <mergeCell ref="A3:M3"/>
    <mergeCell ref="A4:M4"/>
    <mergeCell ref="C6:G6"/>
    <mergeCell ref="I6:M6"/>
    <mergeCell ref="A5:R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08"/>
  <sheetViews>
    <sheetView rightToLeft="1" workbookViewId="0">
      <selection activeCell="G14" sqref="G14"/>
    </sheetView>
  </sheetViews>
  <sheetFormatPr defaultRowHeight="22.5"/>
  <cols>
    <col min="1" max="1" width="39.425781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15.140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2" style="1" customWidth="1"/>
    <col min="10" max="10" width="1" style="1" customWidth="1"/>
    <col min="11" max="11" width="15.710937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</row>
    <row r="4" spans="1:13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5" spans="1:13" ht="25.5">
      <c r="A5" s="14" t="s">
        <v>339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4.75" thickBot="1">
      <c r="A6" s="6" t="s">
        <v>264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I6" s="12" t="s">
        <v>266</v>
      </c>
      <c r="J6" s="12" t="s">
        <v>266</v>
      </c>
      <c r="K6" s="12" t="s">
        <v>266</v>
      </c>
      <c r="L6" s="12" t="s">
        <v>266</v>
      </c>
      <c r="M6" s="12" t="s">
        <v>266</v>
      </c>
    </row>
    <row r="7" spans="1:13" ht="24.75" thickBot="1">
      <c r="A7" s="12" t="s">
        <v>267</v>
      </c>
      <c r="C7" s="12" t="s">
        <v>268</v>
      </c>
      <c r="E7" s="12" t="s">
        <v>269</v>
      </c>
      <c r="G7" s="12" t="s">
        <v>270</v>
      </c>
      <c r="I7" s="12" t="s">
        <v>268</v>
      </c>
      <c r="K7" s="12" t="s">
        <v>269</v>
      </c>
      <c r="M7" s="12" t="s">
        <v>270</v>
      </c>
    </row>
    <row r="8" spans="1:13" ht="24">
      <c r="A8" s="2" t="s">
        <v>241</v>
      </c>
      <c r="C8" s="3">
        <v>3309</v>
      </c>
      <c r="E8" s="3">
        <v>0</v>
      </c>
      <c r="G8" s="3">
        <v>3309</v>
      </c>
      <c r="I8" s="3">
        <v>237959809</v>
      </c>
      <c r="K8" s="3">
        <v>0</v>
      </c>
      <c r="M8" s="3">
        <v>237959809</v>
      </c>
    </row>
    <row r="9" spans="1:13" ht="24">
      <c r="A9" s="2" t="s">
        <v>242</v>
      </c>
      <c r="C9" s="3">
        <v>1186915689</v>
      </c>
      <c r="E9" s="3">
        <v>0</v>
      </c>
      <c r="G9" s="3">
        <v>1186915689</v>
      </c>
      <c r="I9" s="3">
        <v>15894596944</v>
      </c>
      <c r="K9" s="3">
        <v>0</v>
      </c>
      <c r="M9" s="3">
        <v>15894596944</v>
      </c>
    </row>
    <row r="10" spans="1:13" ht="24">
      <c r="A10" s="2" t="s">
        <v>248</v>
      </c>
      <c r="C10" s="3">
        <v>0</v>
      </c>
      <c r="E10" s="3">
        <v>0</v>
      </c>
      <c r="G10" s="3">
        <v>0</v>
      </c>
      <c r="I10" s="3">
        <v>12841443757</v>
      </c>
      <c r="K10" s="3">
        <v>0</v>
      </c>
      <c r="M10" s="3">
        <v>12841443757</v>
      </c>
    </row>
    <row r="11" spans="1:13" ht="24">
      <c r="A11" s="2" t="s">
        <v>244</v>
      </c>
      <c r="C11" s="3">
        <v>120942</v>
      </c>
      <c r="E11" s="3">
        <v>0</v>
      </c>
      <c r="G11" s="3">
        <v>120942</v>
      </c>
      <c r="I11" s="3">
        <v>855822</v>
      </c>
      <c r="K11" s="3">
        <v>0</v>
      </c>
      <c r="M11" s="3">
        <v>855822</v>
      </c>
    </row>
    <row r="12" spans="1:13" ht="24">
      <c r="A12" s="2" t="s">
        <v>241</v>
      </c>
      <c r="C12" s="3">
        <v>29179317363</v>
      </c>
      <c r="E12" s="3">
        <v>-290937137</v>
      </c>
      <c r="G12" s="3">
        <v>29470254500</v>
      </c>
      <c r="I12" s="3">
        <v>528904783331</v>
      </c>
      <c r="K12" s="3">
        <v>0</v>
      </c>
      <c r="M12" s="3">
        <v>528904783331</v>
      </c>
    </row>
    <row r="13" spans="1:13" ht="24">
      <c r="A13" s="2" t="s">
        <v>245</v>
      </c>
      <c r="C13" s="3">
        <v>0</v>
      </c>
      <c r="E13" s="3">
        <v>0</v>
      </c>
      <c r="G13" s="3">
        <v>0</v>
      </c>
      <c r="I13" s="3">
        <v>4909392</v>
      </c>
      <c r="K13" s="3">
        <v>0</v>
      </c>
      <c r="M13" s="3">
        <v>4909392</v>
      </c>
    </row>
    <row r="14" spans="1:13" ht="24">
      <c r="A14" s="2" t="s">
        <v>248</v>
      </c>
      <c r="C14" s="3">
        <v>0</v>
      </c>
      <c r="E14" s="3">
        <v>0</v>
      </c>
      <c r="G14" s="3">
        <v>0</v>
      </c>
      <c r="I14" s="3">
        <v>17925607204</v>
      </c>
      <c r="K14" s="3">
        <v>0</v>
      </c>
      <c r="M14" s="3">
        <v>17925607204</v>
      </c>
    </row>
    <row r="15" spans="1:13" ht="24">
      <c r="A15" s="2" t="s">
        <v>248</v>
      </c>
      <c r="C15" s="3">
        <v>0</v>
      </c>
      <c r="E15" s="3">
        <v>0</v>
      </c>
      <c r="G15" s="3">
        <v>0</v>
      </c>
      <c r="I15" s="3">
        <v>1208384294</v>
      </c>
      <c r="K15" s="3">
        <v>0</v>
      </c>
      <c r="M15" s="3">
        <v>1208384294</v>
      </c>
    </row>
    <row r="16" spans="1:13" ht="24">
      <c r="A16" s="2" t="s">
        <v>246</v>
      </c>
      <c r="C16" s="3">
        <v>891783</v>
      </c>
      <c r="E16" s="3">
        <v>0</v>
      </c>
      <c r="G16" s="3">
        <v>891783</v>
      </c>
      <c r="I16" s="3">
        <v>5151497</v>
      </c>
      <c r="K16" s="3">
        <v>0</v>
      </c>
      <c r="M16" s="3">
        <v>5151497</v>
      </c>
    </row>
    <row r="17" spans="1:13" ht="24">
      <c r="A17" s="2" t="s">
        <v>246</v>
      </c>
      <c r="C17" s="3">
        <v>0</v>
      </c>
      <c r="E17" s="3">
        <v>0</v>
      </c>
      <c r="G17" s="3">
        <v>0</v>
      </c>
      <c r="I17" s="3">
        <v>26953551907</v>
      </c>
      <c r="K17" s="3">
        <v>25021560</v>
      </c>
      <c r="M17" s="3">
        <v>26928530347</v>
      </c>
    </row>
    <row r="18" spans="1:13" ht="24">
      <c r="A18" s="2" t="s">
        <v>246</v>
      </c>
      <c r="C18" s="3">
        <v>0</v>
      </c>
      <c r="E18" s="3">
        <v>0</v>
      </c>
      <c r="G18" s="3">
        <v>0</v>
      </c>
      <c r="I18" s="3">
        <v>26953551907</v>
      </c>
      <c r="K18" s="3">
        <v>28592182</v>
      </c>
      <c r="M18" s="3">
        <v>26924959725</v>
      </c>
    </row>
    <row r="19" spans="1:13" ht="24">
      <c r="A19" s="2" t="s">
        <v>245</v>
      </c>
      <c r="C19" s="3">
        <v>55860655710</v>
      </c>
      <c r="E19" s="3">
        <v>0</v>
      </c>
      <c r="G19" s="3">
        <v>55860655710</v>
      </c>
      <c r="I19" s="3">
        <v>460821234811</v>
      </c>
      <c r="K19" s="3">
        <v>135918965</v>
      </c>
      <c r="M19" s="3">
        <v>460685315846</v>
      </c>
    </row>
    <row r="20" spans="1:13" ht="24">
      <c r="A20" s="2" t="s">
        <v>247</v>
      </c>
      <c r="C20" s="3">
        <v>3779</v>
      </c>
      <c r="E20" s="3">
        <v>0</v>
      </c>
      <c r="G20" s="3">
        <v>3779</v>
      </c>
      <c r="I20" s="3">
        <v>3292030</v>
      </c>
      <c r="K20" s="3">
        <v>0</v>
      </c>
      <c r="M20" s="3">
        <v>3292030</v>
      </c>
    </row>
    <row r="21" spans="1:13" ht="24">
      <c r="A21" s="2" t="s">
        <v>247</v>
      </c>
      <c r="C21" s="3">
        <v>0</v>
      </c>
      <c r="E21" s="3">
        <v>0</v>
      </c>
      <c r="G21" s="3">
        <v>0</v>
      </c>
      <c r="I21" s="3">
        <v>729861</v>
      </c>
      <c r="K21" s="3">
        <v>0</v>
      </c>
      <c r="M21" s="3">
        <v>729861</v>
      </c>
    </row>
    <row r="22" spans="1:13" ht="24">
      <c r="A22" s="2" t="s">
        <v>247</v>
      </c>
      <c r="C22" s="3">
        <v>0</v>
      </c>
      <c r="E22" s="3">
        <v>0</v>
      </c>
      <c r="G22" s="3">
        <v>0</v>
      </c>
      <c r="I22" s="3">
        <v>28841530054</v>
      </c>
      <c r="K22" s="3">
        <v>0</v>
      </c>
      <c r="M22" s="3">
        <v>28841530054</v>
      </c>
    </row>
    <row r="23" spans="1:13" ht="24">
      <c r="A23" s="2" t="s">
        <v>247</v>
      </c>
      <c r="C23" s="3">
        <v>0</v>
      </c>
      <c r="E23" s="3">
        <v>0</v>
      </c>
      <c r="G23" s="3">
        <v>0</v>
      </c>
      <c r="I23" s="3">
        <v>13010382498</v>
      </c>
      <c r="K23" s="3">
        <v>43745293</v>
      </c>
      <c r="M23" s="3">
        <v>12966637205</v>
      </c>
    </row>
    <row r="24" spans="1:13" ht="24">
      <c r="A24" s="2" t="s">
        <v>247</v>
      </c>
      <c r="C24" s="3">
        <v>8196738</v>
      </c>
      <c r="E24" s="3">
        <v>-1190841</v>
      </c>
      <c r="G24" s="3">
        <v>9387579</v>
      </c>
      <c r="I24" s="3">
        <v>3882513665</v>
      </c>
      <c r="K24" s="3">
        <v>14291951</v>
      </c>
      <c r="M24" s="3">
        <v>3868221714</v>
      </c>
    </row>
    <row r="25" spans="1:13" ht="24">
      <c r="A25" s="2" t="s">
        <v>245</v>
      </c>
      <c r="C25" s="3">
        <v>4086065586</v>
      </c>
      <c r="E25" s="3">
        <v>0</v>
      </c>
      <c r="G25" s="3">
        <v>4086065586</v>
      </c>
      <c r="I25" s="3">
        <v>80306591085</v>
      </c>
      <c r="K25" s="3">
        <v>1289258</v>
      </c>
      <c r="M25" s="3">
        <v>80305301827</v>
      </c>
    </row>
    <row r="26" spans="1:13" ht="24">
      <c r="A26" s="2" t="s">
        <v>245</v>
      </c>
      <c r="C26" s="3">
        <v>22581967200</v>
      </c>
      <c r="E26" s="3">
        <v>0</v>
      </c>
      <c r="G26" s="3">
        <v>22581967200</v>
      </c>
      <c r="I26" s="3">
        <v>167400965641</v>
      </c>
      <c r="K26" s="3">
        <v>2449587</v>
      </c>
      <c r="M26" s="3">
        <v>167398516054</v>
      </c>
    </row>
    <row r="27" spans="1:13" ht="24">
      <c r="A27" s="2" t="s">
        <v>247</v>
      </c>
      <c r="C27" s="3">
        <v>0</v>
      </c>
      <c r="E27" s="3">
        <v>0</v>
      </c>
      <c r="G27" s="3">
        <v>0</v>
      </c>
      <c r="I27" s="3">
        <v>42617486345</v>
      </c>
      <c r="K27" s="3">
        <v>3316510</v>
      </c>
      <c r="M27" s="3">
        <v>42614169835</v>
      </c>
    </row>
    <row r="28" spans="1:13" ht="24">
      <c r="A28" s="2" t="s">
        <v>245</v>
      </c>
      <c r="C28" s="3">
        <v>11885245890</v>
      </c>
      <c r="E28" s="3">
        <v>0</v>
      </c>
      <c r="G28" s="3">
        <v>11885245890</v>
      </c>
      <c r="I28" s="3">
        <v>88106894226</v>
      </c>
      <c r="K28" s="3">
        <v>1289258</v>
      </c>
      <c r="M28" s="3">
        <v>88105604968</v>
      </c>
    </row>
    <row r="29" spans="1:13" ht="24">
      <c r="A29" s="2" t="s">
        <v>245</v>
      </c>
      <c r="C29" s="3">
        <v>11885245890</v>
      </c>
      <c r="E29" s="3">
        <v>0</v>
      </c>
      <c r="G29" s="3">
        <v>11885245890</v>
      </c>
      <c r="I29" s="3">
        <v>88108017065</v>
      </c>
      <c r="K29" s="3">
        <v>1289258</v>
      </c>
      <c r="M29" s="3">
        <v>88106727807</v>
      </c>
    </row>
    <row r="30" spans="1:13" ht="24">
      <c r="A30" s="2" t="s">
        <v>241</v>
      </c>
      <c r="C30" s="3">
        <v>9863013697</v>
      </c>
      <c r="E30" s="3">
        <v>0</v>
      </c>
      <c r="G30" s="3">
        <v>9863013697</v>
      </c>
      <c r="I30" s="3">
        <v>71283134959</v>
      </c>
      <c r="K30" s="3">
        <v>63880094</v>
      </c>
      <c r="M30" s="3">
        <v>71219254865</v>
      </c>
    </row>
    <row r="31" spans="1:13" ht="24">
      <c r="A31" s="2" t="s">
        <v>241</v>
      </c>
      <c r="C31" s="3">
        <v>30225409830</v>
      </c>
      <c r="E31" s="3">
        <v>-13624503</v>
      </c>
      <c r="G31" s="3">
        <v>30239034333</v>
      </c>
      <c r="I31" s="3">
        <v>222197488573</v>
      </c>
      <c r="K31" s="3">
        <v>53035536</v>
      </c>
      <c r="M31" s="3">
        <v>222144453037</v>
      </c>
    </row>
    <row r="32" spans="1:13" ht="24">
      <c r="A32" s="2" t="s">
        <v>248</v>
      </c>
      <c r="C32" s="3">
        <v>0</v>
      </c>
      <c r="E32" s="3">
        <v>0</v>
      </c>
      <c r="G32" s="3">
        <v>0</v>
      </c>
      <c r="I32" s="3">
        <v>19549180329</v>
      </c>
      <c r="K32" s="3">
        <v>386157</v>
      </c>
      <c r="M32" s="3">
        <v>19548794172</v>
      </c>
    </row>
    <row r="33" spans="1:13" ht="24">
      <c r="A33" s="2" t="s">
        <v>248</v>
      </c>
      <c r="C33" s="3">
        <v>0</v>
      </c>
      <c r="E33" s="3">
        <v>0</v>
      </c>
      <c r="G33" s="3">
        <v>0</v>
      </c>
      <c r="I33" s="3">
        <v>71680327869</v>
      </c>
      <c r="K33" s="3">
        <v>1415909</v>
      </c>
      <c r="M33" s="3">
        <v>71678911960</v>
      </c>
    </row>
    <row r="34" spans="1:13" ht="24">
      <c r="A34" s="2" t="s">
        <v>248</v>
      </c>
      <c r="C34" s="3">
        <v>5076502732</v>
      </c>
      <c r="E34" s="3">
        <v>0</v>
      </c>
      <c r="G34" s="3">
        <v>5076502732</v>
      </c>
      <c r="I34" s="3">
        <v>113273224043</v>
      </c>
      <c r="K34" s="3">
        <v>2059501</v>
      </c>
      <c r="M34" s="3">
        <v>113271164542</v>
      </c>
    </row>
    <row r="35" spans="1:13" ht="24">
      <c r="A35" s="2" t="s">
        <v>248</v>
      </c>
      <c r="C35" s="3">
        <v>25382513660</v>
      </c>
      <c r="E35" s="3">
        <v>0</v>
      </c>
      <c r="G35" s="3">
        <v>25382513660</v>
      </c>
      <c r="I35" s="3">
        <v>175382513661</v>
      </c>
      <c r="K35" s="3">
        <v>2574376</v>
      </c>
      <c r="M35" s="3">
        <v>175379939285</v>
      </c>
    </row>
    <row r="36" spans="1:13" ht="24">
      <c r="A36" s="2" t="s">
        <v>243</v>
      </c>
      <c r="C36" s="3">
        <v>0</v>
      </c>
      <c r="E36" s="3">
        <v>0</v>
      </c>
      <c r="G36" s="3">
        <v>0</v>
      </c>
      <c r="I36" s="3">
        <v>140087431647</v>
      </c>
      <c r="K36" s="3">
        <v>425988500</v>
      </c>
      <c r="M36" s="3">
        <v>139661443147</v>
      </c>
    </row>
    <row r="37" spans="1:13" ht="24">
      <c r="A37" s="2" t="s">
        <v>248</v>
      </c>
      <c r="C37" s="3">
        <v>63456284152</v>
      </c>
      <c r="E37" s="3">
        <v>0</v>
      </c>
      <c r="G37" s="3">
        <v>63456284152</v>
      </c>
      <c r="I37" s="3">
        <v>438456284153</v>
      </c>
      <c r="K37" s="3">
        <v>6435943</v>
      </c>
      <c r="M37" s="3">
        <v>438449848210</v>
      </c>
    </row>
    <row r="38" spans="1:13" ht="24">
      <c r="A38" s="2" t="s">
        <v>248</v>
      </c>
      <c r="C38" s="3">
        <v>12691256830</v>
      </c>
      <c r="E38" s="3">
        <v>0</v>
      </c>
      <c r="G38" s="3">
        <v>12691256830</v>
      </c>
      <c r="I38" s="3">
        <v>87691256831</v>
      </c>
      <c r="K38" s="3">
        <v>1287188</v>
      </c>
      <c r="M38" s="3">
        <v>87689969643</v>
      </c>
    </row>
    <row r="39" spans="1:13" ht="24">
      <c r="A39" s="2" t="s">
        <v>248</v>
      </c>
      <c r="C39" s="3">
        <v>38073770492</v>
      </c>
      <c r="E39" s="3">
        <v>0</v>
      </c>
      <c r="G39" s="3">
        <v>38073770492</v>
      </c>
      <c r="I39" s="3">
        <v>263073770492</v>
      </c>
      <c r="K39" s="3">
        <v>3861564</v>
      </c>
      <c r="M39" s="3">
        <v>263069908928</v>
      </c>
    </row>
    <row r="40" spans="1:13" ht="24">
      <c r="A40" s="2" t="s">
        <v>245</v>
      </c>
      <c r="C40" s="3">
        <v>26147540970</v>
      </c>
      <c r="E40" s="3">
        <v>0</v>
      </c>
      <c r="G40" s="3">
        <v>26147540970</v>
      </c>
      <c r="I40" s="3">
        <v>190245901596</v>
      </c>
      <c r="K40" s="3">
        <v>0</v>
      </c>
      <c r="M40" s="3">
        <v>190245901596</v>
      </c>
    </row>
    <row r="41" spans="1:13" ht="24">
      <c r="A41" s="2" t="s">
        <v>245</v>
      </c>
      <c r="C41" s="3">
        <v>6618442622</v>
      </c>
      <c r="E41" s="3">
        <v>0</v>
      </c>
      <c r="G41" s="3">
        <v>6618442622</v>
      </c>
      <c r="I41" s="3">
        <v>73374590157</v>
      </c>
      <c r="K41" s="3">
        <v>0</v>
      </c>
      <c r="M41" s="3">
        <v>73374590157</v>
      </c>
    </row>
    <row r="42" spans="1:13" ht="24">
      <c r="A42" s="2" t="s">
        <v>245</v>
      </c>
      <c r="C42" s="3">
        <v>16639344240</v>
      </c>
      <c r="E42" s="3">
        <v>0</v>
      </c>
      <c r="G42" s="3">
        <v>16639344240</v>
      </c>
      <c r="I42" s="3">
        <v>119898907068</v>
      </c>
      <c r="K42" s="3">
        <v>0</v>
      </c>
      <c r="M42" s="3">
        <v>119898907068</v>
      </c>
    </row>
    <row r="43" spans="1:13" ht="24">
      <c r="A43" s="2" t="s">
        <v>241</v>
      </c>
      <c r="C43" s="3">
        <v>10027397259</v>
      </c>
      <c r="E43" s="3">
        <v>0</v>
      </c>
      <c r="G43" s="3">
        <v>10027397259</v>
      </c>
      <c r="I43" s="3">
        <v>68271861645</v>
      </c>
      <c r="K43" s="3">
        <v>48760103</v>
      </c>
      <c r="M43" s="3">
        <v>68223101542</v>
      </c>
    </row>
    <row r="44" spans="1:13" ht="24">
      <c r="A44" s="2" t="s">
        <v>241</v>
      </c>
      <c r="C44" s="3">
        <v>15041095889</v>
      </c>
      <c r="E44" s="3">
        <v>0</v>
      </c>
      <c r="G44" s="3">
        <v>15041095889</v>
      </c>
      <c r="I44" s="3">
        <v>100956972816</v>
      </c>
      <c r="K44" s="3">
        <v>90265553</v>
      </c>
      <c r="M44" s="3">
        <v>100866707263</v>
      </c>
    </row>
    <row r="45" spans="1:13" ht="24">
      <c r="A45" s="2" t="s">
        <v>249</v>
      </c>
      <c r="C45" s="3">
        <v>0</v>
      </c>
      <c r="E45" s="3">
        <v>0</v>
      </c>
      <c r="G45" s="3">
        <v>0</v>
      </c>
      <c r="I45" s="3">
        <v>506405</v>
      </c>
      <c r="K45" s="3">
        <v>0</v>
      </c>
      <c r="M45" s="3">
        <v>506405</v>
      </c>
    </row>
    <row r="46" spans="1:13" ht="24">
      <c r="A46" s="2" t="s">
        <v>249</v>
      </c>
      <c r="C46" s="3">
        <v>0</v>
      </c>
      <c r="E46" s="3">
        <v>0</v>
      </c>
      <c r="G46" s="3">
        <v>0</v>
      </c>
      <c r="I46" s="3">
        <v>103278688524</v>
      </c>
      <c r="K46" s="3">
        <v>0</v>
      </c>
      <c r="M46" s="3">
        <v>103278688524</v>
      </c>
    </row>
    <row r="47" spans="1:13" ht="24">
      <c r="A47" s="2" t="s">
        <v>249</v>
      </c>
      <c r="C47" s="3">
        <v>0</v>
      </c>
      <c r="E47" s="3">
        <v>0</v>
      </c>
      <c r="G47" s="3">
        <v>0</v>
      </c>
      <c r="I47" s="3">
        <v>19475409834</v>
      </c>
      <c r="K47" s="3">
        <v>0</v>
      </c>
      <c r="M47" s="3">
        <v>19475409834</v>
      </c>
    </row>
    <row r="48" spans="1:13" ht="24">
      <c r="A48" s="2" t="s">
        <v>249</v>
      </c>
      <c r="C48" s="3">
        <v>0</v>
      </c>
      <c r="E48" s="3">
        <v>0</v>
      </c>
      <c r="G48" s="3">
        <v>0</v>
      </c>
      <c r="I48" s="3">
        <v>19136065573</v>
      </c>
      <c r="K48" s="3">
        <v>0</v>
      </c>
      <c r="M48" s="3">
        <v>19136065573</v>
      </c>
    </row>
    <row r="49" spans="1:13" ht="24">
      <c r="A49" s="2" t="s">
        <v>249</v>
      </c>
      <c r="C49" s="3">
        <v>0</v>
      </c>
      <c r="E49" s="3">
        <v>0</v>
      </c>
      <c r="G49" s="3">
        <v>0</v>
      </c>
      <c r="I49" s="3">
        <v>24049180857</v>
      </c>
      <c r="K49" s="3">
        <v>0</v>
      </c>
      <c r="M49" s="3">
        <v>24049180857</v>
      </c>
    </row>
    <row r="50" spans="1:13" ht="24">
      <c r="A50" s="2" t="s">
        <v>249</v>
      </c>
      <c r="C50" s="3">
        <v>0</v>
      </c>
      <c r="E50" s="3">
        <v>0</v>
      </c>
      <c r="G50" s="3">
        <v>0</v>
      </c>
      <c r="I50" s="3">
        <v>167901639343</v>
      </c>
      <c r="K50" s="3">
        <v>0</v>
      </c>
      <c r="M50" s="3">
        <v>167901639343</v>
      </c>
    </row>
    <row r="51" spans="1:13" ht="24">
      <c r="A51" s="2" t="s">
        <v>254</v>
      </c>
      <c r="C51" s="3">
        <v>0</v>
      </c>
      <c r="E51" s="3">
        <v>0</v>
      </c>
      <c r="G51" s="3">
        <v>0</v>
      </c>
      <c r="I51" s="3">
        <v>78934426229</v>
      </c>
      <c r="K51" s="3">
        <v>0</v>
      </c>
      <c r="M51" s="3">
        <v>78934426229</v>
      </c>
    </row>
    <row r="52" spans="1:13" ht="24">
      <c r="A52" s="2" t="s">
        <v>256</v>
      </c>
      <c r="C52" s="3">
        <v>0</v>
      </c>
      <c r="E52" s="3">
        <v>0</v>
      </c>
      <c r="G52" s="3">
        <v>0</v>
      </c>
      <c r="I52" s="3">
        <v>50606557376</v>
      </c>
      <c r="K52" s="3">
        <v>0</v>
      </c>
      <c r="M52" s="3">
        <v>50606557376</v>
      </c>
    </row>
    <row r="53" spans="1:13" ht="24">
      <c r="A53" s="2" t="s">
        <v>262</v>
      </c>
      <c r="C53" s="3">
        <v>0</v>
      </c>
      <c r="E53" s="3">
        <v>0</v>
      </c>
      <c r="G53" s="3">
        <v>0</v>
      </c>
      <c r="I53" s="3">
        <v>10622950820</v>
      </c>
      <c r="K53" s="3">
        <v>0</v>
      </c>
      <c r="M53" s="3">
        <v>10622950820</v>
      </c>
    </row>
    <row r="54" spans="1:13" ht="24">
      <c r="A54" s="2" t="s">
        <v>276</v>
      </c>
      <c r="C54" s="3">
        <v>0</v>
      </c>
      <c r="E54" s="3">
        <v>0</v>
      </c>
      <c r="G54" s="3">
        <v>0</v>
      </c>
      <c r="I54" s="3">
        <v>97303280656</v>
      </c>
      <c r="K54" s="3">
        <v>0</v>
      </c>
      <c r="M54" s="3">
        <v>97303280656</v>
      </c>
    </row>
    <row r="55" spans="1:13" ht="24">
      <c r="A55" s="2" t="s">
        <v>252</v>
      </c>
      <c r="C55" s="3">
        <v>0</v>
      </c>
      <c r="E55" s="3">
        <v>0</v>
      </c>
      <c r="G55" s="3">
        <v>0</v>
      </c>
      <c r="I55" s="3">
        <v>57491803265</v>
      </c>
      <c r="K55" s="3">
        <v>0</v>
      </c>
      <c r="M55" s="3">
        <v>57491803265</v>
      </c>
    </row>
    <row r="56" spans="1:13" ht="24">
      <c r="A56" s="2" t="s">
        <v>250</v>
      </c>
      <c r="C56" s="3">
        <v>0</v>
      </c>
      <c r="E56" s="3">
        <v>0</v>
      </c>
      <c r="G56" s="3">
        <v>0</v>
      </c>
      <c r="I56" s="3">
        <v>43579234970</v>
      </c>
      <c r="K56" s="3">
        <v>0</v>
      </c>
      <c r="M56" s="3">
        <v>43579234970</v>
      </c>
    </row>
    <row r="57" spans="1:13" ht="24">
      <c r="A57" s="2" t="s">
        <v>277</v>
      </c>
      <c r="C57" s="3">
        <v>0</v>
      </c>
      <c r="E57" s="3">
        <v>0</v>
      </c>
      <c r="G57" s="3">
        <v>0</v>
      </c>
      <c r="I57" s="3">
        <v>36885245900</v>
      </c>
      <c r="K57" s="3">
        <v>0</v>
      </c>
      <c r="M57" s="3">
        <v>36885245900</v>
      </c>
    </row>
    <row r="58" spans="1:13" ht="24">
      <c r="A58" s="2" t="s">
        <v>278</v>
      </c>
      <c r="C58" s="3">
        <v>0</v>
      </c>
      <c r="E58" s="3">
        <v>0</v>
      </c>
      <c r="G58" s="3">
        <v>0</v>
      </c>
      <c r="I58" s="3">
        <v>55527060805</v>
      </c>
      <c r="K58" s="3">
        <v>0</v>
      </c>
      <c r="M58" s="3">
        <v>55527060805</v>
      </c>
    </row>
    <row r="59" spans="1:13" ht="24">
      <c r="A59" s="2" t="s">
        <v>252</v>
      </c>
      <c r="C59" s="3">
        <v>0</v>
      </c>
      <c r="E59" s="3">
        <v>0</v>
      </c>
      <c r="G59" s="3">
        <v>0</v>
      </c>
      <c r="I59" s="3">
        <v>42860655734</v>
      </c>
      <c r="K59" s="3">
        <v>0</v>
      </c>
      <c r="M59" s="3">
        <v>42860655734</v>
      </c>
    </row>
    <row r="60" spans="1:13" ht="24">
      <c r="A60" s="2" t="s">
        <v>253</v>
      </c>
      <c r="C60" s="3">
        <v>0</v>
      </c>
      <c r="E60" s="3">
        <v>0</v>
      </c>
      <c r="G60" s="3">
        <v>0</v>
      </c>
      <c r="I60" s="3">
        <v>43524590162</v>
      </c>
      <c r="K60" s="3">
        <v>0</v>
      </c>
      <c r="M60" s="3">
        <v>43524590162</v>
      </c>
    </row>
    <row r="61" spans="1:13" ht="24">
      <c r="A61" s="2" t="s">
        <v>249</v>
      </c>
      <c r="C61" s="3">
        <v>0</v>
      </c>
      <c r="E61" s="3">
        <v>0</v>
      </c>
      <c r="G61" s="3">
        <v>0</v>
      </c>
      <c r="I61" s="3">
        <v>149385245901</v>
      </c>
      <c r="K61" s="3">
        <v>0</v>
      </c>
      <c r="M61" s="3">
        <v>149385245901</v>
      </c>
    </row>
    <row r="62" spans="1:13" ht="24">
      <c r="A62" s="2" t="s">
        <v>256</v>
      </c>
      <c r="C62" s="3">
        <v>0</v>
      </c>
      <c r="E62" s="3">
        <v>0</v>
      </c>
      <c r="G62" s="3">
        <v>0</v>
      </c>
      <c r="I62" s="3">
        <v>37868852459</v>
      </c>
      <c r="K62" s="3">
        <v>0</v>
      </c>
      <c r="M62" s="3">
        <v>37868852459</v>
      </c>
    </row>
    <row r="63" spans="1:13" ht="24">
      <c r="A63" s="2" t="s">
        <v>247</v>
      </c>
      <c r="C63" s="3">
        <v>0</v>
      </c>
      <c r="E63" s="3">
        <v>0</v>
      </c>
      <c r="G63" s="3">
        <v>0</v>
      </c>
      <c r="I63" s="3">
        <v>19665573770</v>
      </c>
      <c r="K63" s="3">
        <v>0</v>
      </c>
      <c r="M63" s="3">
        <v>19665573770</v>
      </c>
    </row>
    <row r="64" spans="1:13" ht="24">
      <c r="A64" s="2" t="s">
        <v>241</v>
      </c>
      <c r="C64" s="3">
        <v>0</v>
      </c>
      <c r="E64" s="3">
        <v>0</v>
      </c>
      <c r="G64" s="3">
        <v>0</v>
      </c>
      <c r="I64" s="3">
        <v>12281420754</v>
      </c>
      <c r="K64" s="3">
        <v>38341116</v>
      </c>
      <c r="M64" s="3">
        <v>12243079638</v>
      </c>
    </row>
    <row r="65" spans="1:13" ht="24">
      <c r="A65" s="2" t="s">
        <v>241</v>
      </c>
      <c r="C65" s="3">
        <v>0</v>
      </c>
      <c r="E65" s="3">
        <v>0</v>
      </c>
      <c r="G65" s="3">
        <v>0</v>
      </c>
      <c r="I65" s="3">
        <v>19458904109</v>
      </c>
      <c r="K65" s="3">
        <v>0</v>
      </c>
      <c r="M65" s="3">
        <v>19458904109</v>
      </c>
    </row>
    <row r="66" spans="1:13" ht="24">
      <c r="A66" s="2" t="s">
        <v>247</v>
      </c>
      <c r="C66" s="3">
        <v>0</v>
      </c>
      <c r="E66" s="3">
        <v>0</v>
      </c>
      <c r="G66" s="3">
        <v>0</v>
      </c>
      <c r="I66" s="3">
        <v>35398032787</v>
      </c>
      <c r="K66" s="3">
        <v>0</v>
      </c>
      <c r="M66" s="3">
        <v>35398032787</v>
      </c>
    </row>
    <row r="67" spans="1:13" ht="24">
      <c r="A67" s="2" t="s">
        <v>247</v>
      </c>
      <c r="C67" s="3">
        <v>0</v>
      </c>
      <c r="E67" s="3">
        <v>0</v>
      </c>
      <c r="G67" s="3">
        <v>0</v>
      </c>
      <c r="I67" s="3">
        <v>31137158470</v>
      </c>
      <c r="K67" s="3">
        <v>0</v>
      </c>
      <c r="M67" s="3">
        <v>31137158470</v>
      </c>
    </row>
    <row r="68" spans="1:13" ht="24">
      <c r="A68" s="2" t="s">
        <v>245</v>
      </c>
      <c r="C68" s="3">
        <v>0</v>
      </c>
      <c r="E68" s="3">
        <v>0</v>
      </c>
      <c r="G68" s="3">
        <v>0</v>
      </c>
      <c r="I68" s="3">
        <v>115658155734</v>
      </c>
      <c r="K68" s="3">
        <v>0</v>
      </c>
      <c r="M68" s="3">
        <v>115658155734</v>
      </c>
    </row>
    <row r="69" spans="1:13" ht="24">
      <c r="A69" s="2" t="s">
        <v>241</v>
      </c>
      <c r="C69" s="3">
        <v>0</v>
      </c>
      <c r="E69" s="3">
        <v>0</v>
      </c>
      <c r="G69" s="3">
        <v>0</v>
      </c>
      <c r="I69" s="3">
        <v>23424657533</v>
      </c>
      <c r="K69" s="3">
        <v>0</v>
      </c>
      <c r="M69" s="3">
        <v>23424657533</v>
      </c>
    </row>
    <row r="70" spans="1:13" ht="24">
      <c r="A70" s="2" t="s">
        <v>250</v>
      </c>
      <c r="C70" s="3">
        <v>37622950800</v>
      </c>
      <c r="E70" s="3">
        <v>0</v>
      </c>
      <c r="G70" s="3">
        <v>37622950800</v>
      </c>
      <c r="I70" s="3">
        <v>111614754040</v>
      </c>
      <c r="K70" s="3">
        <v>0</v>
      </c>
      <c r="M70" s="3">
        <v>111614754040</v>
      </c>
    </row>
    <row r="71" spans="1:13" ht="24">
      <c r="A71" s="2" t="s">
        <v>251</v>
      </c>
      <c r="C71" s="3">
        <v>44262295080</v>
      </c>
      <c r="E71" s="3">
        <v>0</v>
      </c>
      <c r="G71" s="3">
        <v>44262295080</v>
      </c>
      <c r="I71" s="3">
        <v>129836065568</v>
      </c>
      <c r="K71" s="3">
        <v>0</v>
      </c>
      <c r="M71" s="3">
        <v>129836065568</v>
      </c>
    </row>
    <row r="72" spans="1:13" ht="24">
      <c r="A72" s="2" t="s">
        <v>252</v>
      </c>
      <c r="C72" s="3">
        <v>44262295080</v>
      </c>
      <c r="E72" s="3">
        <v>0</v>
      </c>
      <c r="G72" s="3">
        <v>44262295080</v>
      </c>
      <c r="I72" s="3">
        <v>128360655732</v>
      </c>
      <c r="K72" s="3">
        <v>0</v>
      </c>
      <c r="M72" s="3">
        <v>128360655732</v>
      </c>
    </row>
    <row r="73" spans="1:13" ht="24">
      <c r="A73" s="2" t="s">
        <v>247</v>
      </c>
      <c r="C73" s="3">
        <v>0</v>
      </c>
      <c r="E73" s="3">
        <v>0</v>
      </c>
      <c r="G73" s="3">
        <v>0</v>
      </c>
      <c r="I73" s="3">
        <v>50802732239</v>
      </c>
      <c r="K73" s="3">
        <v>0</v>
      </c>
      <c r="M73" s="3">
        <v>50802732239</v>
      </c>
    </row>
    <row r="74" spans="1:13" ht="24">
      <c r="A74" s="2" t="s">
        <v>276</v>
      </c>
      <c r="C74" s="3">
        <v>0</v>
      </c>
      <c r="E74" s="3">
        <v>0</v>
      </c>
      <c r="G74" s="3">
        <v>0</v>
      </c>
      <c r="I74" s="3">
        <v>180327868852</v>
      </c>
      <c r="K74" s="3">
        <v>0</v>
      </c>
      <c r="M74" s="3">
        <v>180327868852</v>
      </c>
    </row>
    <row r="75" spans="1:13" ht="24">
      <c r="A75" s="2" t="s">
        <v>247</v>
      </c>
      <c r="C75" s="3">
        <v>0</v>
      </c>
      <c r="E75" s="3">
        <v>0</v>
      </c>
      <c r="G75" s="3">
        <v>0</v>
      </c>
      <c r="I75" s="3">
        <v>68829508195</v>
      </c>
      <c r="K75" s="3">
        <v>0</v>
      </c>
      <c r="M75" s="3">
        <v>68829508195</v>
      </c>
    </row>
    <row r="76" spans="1:13" ht="24">
      <c r="A76" s="2" t="s">
        <v>253</v>
      </c>
      <c r="C76" s="3">
        <v>32090163930</v>
      </c>
      <c r="E76" s="3">
        <v>0</v>
      </c>
      <c r="G76" s="3">
        <v>32090163930</v>
      </c>
      <c r="I76" s="3">
        <v>80225409825</v>
      </c>
      <c r="K76" s="3">
        <v>0</v>
      </c>
      <c r="M76" s="3">
        <v>80225409825</v>
      </c>
    </row>
    <row r="77" spans="1:13" ht="24">
      <c r="A77" s="2" t="s">
        <v>254</v>
      </c>
      <c r="C77" s="3">
        <v>9467213119</v>
      </c>
      <c r="E77" s="3">
        <v>0</v>
      </c>
      <c r="G77" s="3">
        <v>9467213119</v>
      </c>
      <c r="I77" s="3">
        <v>49590163932</v>
      </c>
      <c r="K77" s="3">
        <v>0</v>
      </c>
      <c r="M77" s="3">
        <v>49590163932</v>
      </c>
    </row>
    <row r="78" spans="1:13" ht="24">
      <c r="A78" s="2" t="s">
        <v>255</v>
      </c>
      <c r="C78" s="3">
        <v>915423501</v>
      </c>
      <c r="E78" s="3">
        <v>-29217322</v>
      </c>
      <c r="G78" s="3">
        <v>944640823</v>
      </c>
      <c r="I78" s="3">
        <v>14790150272</v>
      </c>
      <c r="K78" s="3">
        <v>0</v>
      </c>
      <c r="M78" s="3">
        <v>14790150272</v>
      </c>
    </row>
    <row r="79" spans="1:13" ht="24">
      <c r="A79" s="2" t="s">
        <v>256</v>
      </c>
      <c r="C79" s="3">
        <v>4275956288</v>
      </c>
      <c r="E79" s="3">
        <v>0</v>
      </c>
      <c r="G79" s="3">
        <v>4275956288</v>
      </c>
      <c r="I79" s="3">
        <v>34016393441</v>
      </c>
      <c r="K79" s="3">
        <v>0</v>
      </c>
      <c r="M79" s="3">
        <v>34016393441</v>
      </c>
    </row>
    <row r="80" spans="1:13" ht="24">
      <c r="A80" s="2" t="s">
        <v>257</v>
      </c>
      <c r="C80" s="3">
        <v>11434098392</v>
      </c>
      <c r="E80" s="3">
        <v>-141378849</v>
      </c>
      <c r="G80" s="3">
        <v>11575477241</v>
      </c>
      <c r="I80" s="3">
        <v>58341202186</v>
      </c>
      <c r="K80" s="3">
        <v>0</v>
      </c>
      <c r="M80" s="3">
        <v>58341202186</v>
      </c>
    </row>
    <row r="81" spans="1:13" ht="24">
      <c r="A81" s="2" t="s">
        <v>254</v>
      </c>
      <c r="C81" s="3">
        <v>0</v>
      </c>
      <c r="E81" s="3">
        <v>0</v>
      </c>
      <c r="G81" s="3">
        <v>0</v>
      </c>
      <c r="I81" s="3">
        <v>76229508196</v>
      </c>
      <c r="K81" s="3">
        <v>0</v>
      </c>
      <c r="M81" s="3">
        <v>76229508196</v>
      </c>
    </row>
    <row r="82" spans="1:13" ht="24">
      <c r="A82" s="2" t="s">
        <v>245</v>
      </c>
      <c r="C82" s="3">
        <v>71311475400</v>
      </c>
      <c r="E82" s="3">
        <v>0</v>
      </c>
      <c r="G82" s="3">
        <v>71311475400</v>
      </c>
      <c r="I82" s="3">
        <v>140245901620</v>
      </c>
      <c r="K82" s="3">
        <v>0</v>
      </c>
      <c r="M82" s="3">
        <v>140245901620</v>
      </c>
    </row>
    <row r="83" spans="1:13" ht="24">
      <c r="A83" s="2" t="s">
        <v>247</v>
      </c>
      <c r="C83" s="3">
        <v>17058989095</v>
      </c>
      <c r="E83" s="3">
        <v>-69076089</v>
      </c>
      <c r="G83" s="3">
        <v>17128065184</v>
      </c>
      <c r="I83" s="3">
        <v>60717459015</v>
      </c>
      <c r="K83" s="3">
        <v>0</v>
      </c>
      <c r="M83" s="3">
        <v>60717459015</v>
      </c>
    </row>
    <row r="84" spans="1:13" ht="24">
      <c r="A84" s="2" t="s">
        <v>257</v>
      </c>
      <c r="C84" s="3">
        <v>13850013671</v>
      </c>
      <c r="E84" s="3">
        <v>-99647080</v>
      </c>
      <c r="G84" s="3">
        <v>13949660751</v>
      </c>
      <c r="I84" s="3">
        <v>31915587431</v>
      </c>
      <c r="K84" s="3">
        <v>0</v>
      </c>
      <c r="M84" s="3">
        <v>31915587431</v>
      </c>
    </row>
    <row r="85" spans="1:13" ht="24">
      <c r="A85" s="2" t="s">
        <v>243</v>
      </c>
      <c r="C85" s="3">
        <v>29877049170</v>
      </c>
      <c r="E85" s="3">
        <v>0</v>
      </c>
      <c r="G85" s="3">
        <v>29877049170</v>
      </c>
      <c r="I85" s="3">
        <v>52782786867</v>
      </c>
      <c r="K85" s="3">
        <v>0</v>
      </c>
      <c r="M85" s="3">
        <v>52782786867</v>
      </c>
    </row>
    <row r="86" spans="1:13" ht="24">
      <c r="A86" s="2" t="s">
        <v>257</v>
      </c>
      <c r="C86" s="3">
        <v>68839071037</v>
      </c>
      <c r="E86" s="3">
        <v>-309752705</v>
      </c>
      <c r="G86" s="3">
        <v>69148823742</v>
      </c>
      <c r="I86" s="3">
        <v>126363661193</v>
      </c>
      <c r="K86" s="3">
        <v>97559035</v>
      </c>
      <c r="M86" s="3">
        <v>126266102158</v>
      </c>
    </row>
    <row r="87" spans="1:13" ht="24">
      <c r="A87" s="2" t="s">
        <v>241</v>
      </c>
      <c r="C87" s="3">
        <v>5061026275</v>
      </c>
      <c r="E87" s="3">
        <v>-63807442</v>
      </c>
      <c r="G87" s="3">
        <v>5124833717</v>
      </c>
      <c r="I87" s="3">
        <v>11835616438</v>
      </c>
      <c r="K87" s="3">
        <v>0</v>
      </c>
      <c r="M87" s="3">
        <v>11835616438</v>
      </c>
    </row>
    <row r="88" spans="1:13" ht="24">
      <c r="A88" s="2" t="s">
        <v>250</v>
      </c>
      <c r="C88" s="3">
        <v>25450819650</v>
      </c>
      <c r="E88" s="3">
        <v>0</v>
      </c>
      <c r="G88" s="3">
        <v>25450819650</v>
      </c>
      <c r="I88" s="3">
        <v>39872950785</v>
      </c>
      <c r="K88" s="3">
        <v>0</v>
      </c>
      <c r="M88" s="3">
        <v>39872950785</v>
      </c>
    </row>
    <row r="89" spans="1:13" ht="24">
      <c r="A89" s="2" t="s">
        <v>241</v>
      </c>
      <c r="C89" s="3">
        <v>17057508060</v>
      </c>
      <c r="E89" s="3">
        <v>-169948589</v>
      </c>
      <c r="G89" s="3">
        <v>17227456649</v>
      </c>
      <c r="I89" s="3">
        <v>32547945205</v>
      </c>
      <c r="K89" s="3">
        <v>0</v>
      </c>
      <c r="M89" s="3">
        <v>32547945205</v>
      </c>
    </row>
    <row r="90" spans="1:13" ht="24">
      <c r="A90" s="2" t="s">
        <v>245</v>
      </c>
      <c r="C90" s="3">
        <v>39191803280</v>
      </c>
      <c r="E90" s="3">
        <v>0</v>
      </c>
      <c r="G90" s="3">
        <v>39191803280</v>
      </c>
      <c r="I90" s="3">
        <v>63913114752</v>
      </c>
      <c r="K90" s="3">
        <v>0</v>
      </c>
      <c r="M90" s="3">
        <v>63913114752</v>
      </c>
    </row>
    <row r="91" spans="1:13" ht="24">
      <c r="A91" s="2" t="s">
        <v>258</v>
      </c>
      <c r="C91" s="3">
        <v>44262295080</v>
      </c>
      <c r="E91" s="3">
        <v>0</v>
      </c>
      <c r="G91" s="3">
        <v>44262295080</v>
      </c>
      <c r="I91" s="3">
        <v>67868852456</v>
      </c>
      <c r="K91" s="3">
        <v>0</v>
      </c>
      <c r="M91" s="3">
        <v>67868852456</v>
      </c>
    </row>
    <row r="92" spans="1:13" ht="24">
      <c r="A92" s="2" t="s">
        <v>257</v>
      </c>
      <c r="C92" s="3">
        <v>36872950819</v>
      </c>
      <c r="E92" s="3">
        <v>0</v>
      </c>
      <c r="G92" s="3">
        <v>36872950819</v>
      </c>
      <c r="I92" s="3">
        <v>54700819669</v>
      </c>
      <c r="K92" s="3">
        <v>223185062</v>
      </c>
      <c r="M92" s="3">
        <v>54477634607</v>
      </c>
    </row>
    <row r="93" spans="1:13" ht="24">
      <c r="A93" s="2" t="s">
        <v>249</v>
      </c>
      <c r="C93" s="3">
        <v>21516393444</v>
      </c>
      <c r="E93" s="3">
        <v>-236948733</v>
      </c>
      <c r="G93" s="3">
        <v>21753342177</v>
      </c>
      <c r="I93" s="3">
        <v>39344262294</v>
      </c>
      <c r="K93" s="3">
        <v>0</v>
      </c>
      <c r="M93" s="3">
        <v>39344262294</v>
      </c>
    </row>
    <row r="94" spans="1:13" ht="24">
      <c r="A94" s="2" t="s">
        <v>260</v>
      </c>
      <c r="C94" s="3">
        <v>47934836065</v>
      </c>
      <c r="E94" s="3">
        <v>0</v>
      </c>
      <c r="G94" s="3">
        <v>47934836065</v>
      </c>
      <c r="I94" s="3">
        <v>63385655735</v>
      </c>
      <c r="K94" s="3">
        <v>252883689</v>
      </c>
      <c r="M94" s="3">
        <v>63132772046</v>
      </c>
    </row>
    <row r="95" spans="1:13" ht="24">
      <c r="A95" s="2" t="s">
        <v>261</v>
      </c>
      <c r="C95" s="3">
        <v>80408469944</v>
      </c>
      <c r="E95" s="3">
        <v>-259140161</v>
      </c>
      <c r="G95" s="3">
        <v>80667610105</v>
      </c>
      <c r="I95" s="3">
        <v>104495901632</v>
      </c>
      <c r="K95" s="3">
        <v>171973611</v>
      </c>
      <c r="M95" s="3">
        <v>104323928021</v>
      </c>
    </row>
    <row r="96" spans="1:13" ht="24">
      <c r="A96" s="2" t="s">
        <v>254</v>
      </c>
      <c r="C96" s="3">
        <v>22581967200</v>
      </c>
      <c r="E96" s="3">
        <v>106014371</v>
      </c>
      <c r="G96" s="3">
        <v>22475952829</v>
      </c>
      <c r="I96" s="3">
        <v>25592896160</v>
      </c>
      <c r="K96" s="3">
        <v>169079330</v>
      </c>
      <c r="M96" s="3">
        <v>25423816830</v>
      </c>
    </row>
    <row r="97" spans="1:13" ht="24">
      <c r="A97" s="2" t="s">
        <v>241</v>
      </c>
      <c r="C97" s="3">
        <v>14262295080</v>
      </c>
      <c r="E97" s="3">
        <v>-11551563</v>
      </c>
      <c r="G97" s="3">
        <v>14273846643</v>
      </c>
      <c r="I97" s="3">
        <v>15688524588</v>
      </c>
      <c r="K97" s="3">
        <v>19403702</v>
      </c>
      <c r="M97" s="3">
        <v>15669120886</v>
      </c>
    </row>
    <row r="98" spans="1:13" ht="24">
      <c r="A98" s="2" t="s">
        <v>262</v>
      </c>
      <c r="C98" s="3">
        <v>64180327860</v>
      </c>
      <c r="E98" s="3">
        <v>0</v>
      </c>
      <c r="G98" s="3">
        <v>64180327860</v>
      </c>
      <c r="I98" s="3">
        <v>66319672122</v>
      </c>
      <c r="K98" s="3">
        <v>0</v>
      </c>
      <c r="M98" s="3">
        <v>66319672122</v>
      </c>
    </row>
    <row r="99" spans="1:13" ht="24">
      <c r="A99" s="2" t="s">
        <v>241</v>
      </c>
      <c r="C99" s="3">
        <v>22185792328</v>
      </c>
      <c r="E99" s="3">
        <v>52611659</v>
      </c>
      <c r="G99" s="3">
        <v>22133180669</v>
      </c>
      <c r="I99" s="3">
        <v>22185792328</v>
      </c>
      <c r="K99" s="3">
        <v>52611659</v>
      </c>
      <c r="M99" s="3">
        <v>22133180669</v>
      </c>
    </row>
    <row r="100" spans="1:13" ht="24">
      <c r="A100" s="2" t="s">
        <v>249</v>
      </c>
      <c r="C100" s="3">
        <v>34229508174</v>
      </c>
      <c r="E100" s="3">
        <v>108144214</v>
      </c>
      <c r="G100" s="3">
        <v>34121363960</v>
      </c>
      <c r="I100" s="3">
        <v>34229508174</v>
      </c>
      <c r="K100" s="3">
        <v>108144214</v>
      </c>
      <c r="M100" s="3">
        <v>34121363960</v>
      </c>
    </row>
    <row r="101" spans="1:13" ht="24">
      <c r="A101" s="2" t="s">
        <v>257</v>
      </c>
      <c r="C101" s="3">
        <v>24721311472</v>
      </c>
      <c r="E101" s="3">
        <v>97553141</v>
      </c>
      <c r="G101" s="3">
        <v>24623758331</v>
      </c>
      <c r="I101" s="3">
        <v>24721311472</v>
      </c>
      <c r="K101" s="3">
        <v>97553141</v>
      </c>
      <c r="M101" s="3">
        <v>24623758331</v>
      </c>
    </row>
    <row r="102" spans="1:13" ht="24">
      <c r="A102" s="2" t="s">
        <v>247</v>
      </c>
      <c r="C102" s="3">
        <v>35180327856</v>
      </c>
      <c r="E102" s="3">
        <v>194049576</v>
      </c>
      <c r="G102" s="3">
        <v>34986278280</v>
      </c>
      <c r="I102" s="3">
        <v>35180327856</v>
      </c>
      <c r="K102" s="3">
        <v>194049576</v>
      </c>
      <c r="M102" s="3">
        <v>34986278280</v>
      </c>
    </row>
    <row r="103" spans="1:13" ht="24">
      <c r="A103" s="2" t="s">
        <v>241</v>
      </c>
      <c r="C103" s="3">
        <v>21076502720</v>
      </c>
      <c r="E103" s="3">
        <v>280126057</v>
      </c>
      <c r="G103" s="3">
        <v>20796376663</v>
      </c>
      <c r="I103" s="3">
        <v>21076502720</v>
      </c>
      <c r="K103" s="3">
        <v>280126057</v>
      </c>
      <c r="M103" s="3">
        <v>20796376663</v>
      </c>
    </row>
    <row r="104" spans="1:13" ht="24">
      <c r="A104" s="2" t="s">
        <v>257</v>
      </c>
      <c r="C104" s="3">
        <v>10934426220</v>
      </c>
      <c r="E104" s="3">
        <v>162172454</v>
      </c>
      <c r="G104" s="3">
        <v>10772253766</v>
      </c>
      <c r="I104" s="3">
        <v>10934426220</v>
      </c>
      <c r="K104" s="3">
        <v>162172454</v>
      </c>
      <c r="M104" s="3">
        <v>10772253766</v>
      </c>
    </row>
    <row r="105" spans="1:13" ht="24">
      <c r="A105" s="2" t="s">
        <v>256</v>
      </c>
      <c r="C105" s="3">
        <v>3288251365</v>
      </c>
      <c r="E105" s="3">
        <v>66374191</v>
      </c>
      <c r="G105" s="3">
        <v>3221877174</v>
      </c>
      <c r="I105" s="3">
        <v>3288251365</v>
      </c>
      <c r="K105" s="3">
        <v>66374191</v>
      </c>
      <c r="M105" s="3">
        <v>3221877174</v>
      </c>
    </row>
    <row r="106" spans="1:13" ht="24.75" thickBot="1">
      <c r="A106" s="2" t="s">
        <v>247</v>
      </c>
      <c r="C106" s="3">
        <v>1426229508</v>
      </c>
      <c r="E106" s="3">
        <v>30955265</v>
      </c>
      <c r="G106" s="3">
        <v>1395274243</v>
      </c>
      <c r="I106" s="3">
        <v>1426229508</v>
      </c>
      <c r="K106" s="3">
        <v>30955265</v>
      </c>
      <c r="M106" s="3">
        <v>1395274243</v>
      </c>
    </row>
    <row r="107" spans="1:13" ht="23.25" thickBot="1">
      <c r="A107" s="1" t="s">
        <v>26</v>
      </c>
      <c r="C107" s="4">
        <f>SUM(C8:C106)</f>
        <v>1353007239215</v>
      </c>
      <c r="E107" s="4">
        <f>SUM(E8:E106)</f>
        <v>-598220086</v>
      </c>
      <c r="G107" s="4">
        <f>SUM(G8:G106)</f>
        <v>1353605459301</v>
      </c>
      <c r="I107" s="4">
        <f>SUM(I8:I106)</f>
        <v>7188506947037</v>
      </c>
      <c r="K107" s="4">
        <f>SUM(K8:K106)</f>
        <v>2921566348</v>
      </c>
      <c r="M107" s="4">
        <f>SUM(M8:M106)</f>
        <v>7185585380689</v>
      </c>
    </row>
    <row r="108" spans="1:13">
      <c r="G108" s="3"/>
      <c r="M108" s="3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workbookViewId="0">
      <selection activeCell="E10" sqref="E10"/>
    </sheetView>
  </sheetViews>
  <sheetFormatPr defaultRowHeight="22.5"/>
  <cols>
    <col min="1" max="1" width="39.57031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  <c r="N3" s="13" t="s">
        <v>263</v>
      </c>
      <c r="O3" s="13" t="s">
        <v>263</v>
      </c>
      <c r="P3" s="13" t="s">
        <v>263</v>
      </c>
      <c r="Q3" s="13" t="s">
        <v>263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5" spans="1:17" ht="25.5">
      <c r="A5" s="14" t="s">
        <v>340</v>
      </c>
      <c r="B5" s="14"/>
      <c r="C5" s="14"/>
      <c r="D5" s="14"/>
      <c r="E5" s="14"/>
      <c r="F5" s="14"/>
      <c r="G5" s="14"/>
      <c r="H5" s="14"/>
    </row>
    <row r="6" spans="1:17" ht="24">
      <c r="A6" s="12" t="s">
        <v>3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H6" s="12" t="s">
        <v>265</v>
      </c>
      <c r="I6" s="12" t="s">
        <v>265</v>
      </c>
      <c r="K6" s="12" t="s">
        <v>266</v>
      </c>
      <c r="L6" s="12" t="s">
        <v>266</v>
      </c>
      <c r="M6" s="12" t="s">
        <v>266</v>
      </c>
      <c r="N6" s="12" t="s">
        <v>266</v>
      </c>
      <c r="O6" s="12" t="s">
        <v>266</v>
      </c>
      <c r="P6" s="12" t="s">
        <v>266</v>
      </c>
      <c r="Q6" s="12" t="s">
        <v>266</v>
      </c>
    </row>
    <row r="7" spans="1:17" ht="24">
      <c r="A7" s="12" t="s">
        <v>3</v>
      </c>
      <c r="C7" s="12" t="s">
        <v>7</v>
      </c>
      <c r="E7" s="12" t="s">
        <v>288</v>
      </c>
      <c r="G7" s="12" t="s">
        <v>289</v>
      </c>
      <c r="I7" s="12" t="s">
        <v>291</v>
      </c>
      <c r="K7" s="12" t="s">
        <v>7</v>
      </c>
      <c r="M7" s="12" t="s">
        <v>288</v>
      </c>
      <c r="O7" s="12" t="s">
        <v>289</v>
      </c>
      <c r="Q7" s="12" t="s">
        <v>291</v>
      </c>
    </row>
    <row r="8" spans="1:17" ht="24">
      <c r="A8" s="2" t="s">
        <v>25</v>
      </c>
      <c r="C8" s="3">
        <v>66800000</v>
      </c>
      <c r="E8" s="3">
        <v>99638032598</v>
      </c>
      <c r="G8" s="3">
        <v>99638032598</v>
      </c>
      <c r="I8" s="3">
        <v>0</v>
      </c>
      <c r="K8" s="3">
        <v>66800000</v>
      </c>
      <c r="M8" s="3">
        <v>99638032598</v>
      </c>
      <c r="O8" s="3">
        <v>99638032598</v>
      </c>
      <c r="Q8" s="3">
        <v>0</v>
      </c>
    </row>
    <row r="9" spans="1:17" ht="24">
      <c r="A9" s="2" t="s">
        <v>21</v>
      </c>
      <c r="C9" s="3">
        <v>79694</v>
      </c>
      <c r="E9" s="3">
        <v>86937682725</v>
      </c>
      <c r="G9" s="3">
        <v>86937682527</v>
      </c>
      <c r="I9" s="3">
        <v>198</v>
      </c>
      <c r="K9" s="3">
        <v>264817</v>
      </c>
      <c r="M9" s="3">
        <v>290297609816</v>
      </c>
      <c r="O9" s="3">
        <v>290296345146</v>
      </c>
      <c r="Q9" s="3">
        <v>1264670</v>
      </c>
    </row>
    <row r="10" spans="1:17" ht="24">
      <c r="A10" s="2" t="s">
        <v>286</v>
      </c>
      <c r="C10" s="3">
        <v>0</v>
      </c>
      <c r="E10" s="3">
        <v>0</v>
      </c>
      <c r="G10" s="3">
        <v>0</v>
      </c>
      <c r="I10" s="3">
        <v>0</v>
      </c>
      <c r="K10" s="3">
        <v>356555</v>
      </c>
      <c r="M10" s="3">
        <v>815061006</v>
      </c>
      <c r="O10" s="3">
        <v>786908847</v>
      </c>
      <c r="Q10" s="3">
        <v>28152159</v>
      </c>
    </row>
    <row r="11" spans="1:17" ht="24">
      <c r="A11" s="2" t="s">
        <v>192</v>
      </c>
      <c r="C11" s="3">
        <v>600000</v>
      </c>
      <c r="E11" s="3">
        <v>600000000000</v>
      </c>
      <c r="G11" s="3">
        <v>570212717964</v>
      </c>
      <c r="I11" s="3">
        <v>29787282036</v>
      </c>
      <c r="K11" s="3">
        <v>600000</v>
      </c>
      <c r="M11" s="3">
        <v>600000000000</v>
      </c>
      <c r="O11" s="3">
        <v>570212717964</v>
      </c>
      <c r="Q11" s="3">
        <v>29787282036</v>
      </c>
    </row>
    <row r="12" spans="1:17" ht="24">
      <c r="A12" s="2" t="s">
        <v>107</v>
      </c>
      <c r="C12" s="3">
        <v>338000</v>
      </c>
      <c r="E12" s="3">
        <v>338000000000</v>
      </c>
      <c r="G12" s="3">
        <v>288535357501</v>
      </c>
      <c r="I12" s="3">
        <v>49464642499</v>
      </c>
      <c r="K12" s="3">
        <v>338000</v>
      </c>
      <c r="M12" s="3">
        <v>338000000000</v>
      </c>
      <c r="O12" s="3">
        <v>288535357501</v>
      </c>
      <c r="Q12" s="3">
        <v>49464642499</v>
      </c>
    </row>
    <row r="13" spans="1:17" ht="24">
      <c r="A13" s="2" t="s">
        <v>101</v>
      </c>
      <c r="C13" s="3">
        <v>342248</v>
      </c>
      <c r="E13" s="3">
        <v>342248000000</v>
      </c>
      <c r="G13" s="3">
        <v>293993392082</v>
      </c>
      <c r="I13" s="3">
        <v>48254607918</v>
      </c>
      <c r="K13" s="3">
        <v>342248</v>
      </c>
      <c r="M13" s="3">
        <v>342248000000</v>
      </c>
      <c r="O13" s="3">
        <v>293993392082</v>
      </c>
      <c r="Q13" s="3">
        <v>48254607918</v>
      </c>
    </row>
    <row r="14" spans="1:17" ht="24">
      <c r="A14" s="2" t="s">
        <v>174</v>
      </c>
      <c r="C14" s="3">
        <v>696638</v>
      </c>
      <c r="E14" s="3">
        <v>696638000000</v>
      </c>
      <c r="G14" s="3">
        <v>685637156504</v>
      </c>
      <c r="I14" s="3">
        <v>11000843496</v>
      </c>
      <c r="K14" s="3">
        <v>696638</v>
      </c>
      <c r="M14" s="3">
        <v>696638000000</v>
      </c>
      <c r="O14" s="3">
        <v>685637156504</v>
      </c>
      <c r="Q14" s="3">
        <v>11000843496</v>
      </c>
    </row>
    <row r="15" spans="1:17" ht="24">
      <c r="A15" s="2" t="s">
        <v>292</v>
      </c>
      <c r="C15" s="3">
        <v>0</v>
      </c>
      <c r="E15" s="3">
        <v>0</v>
      </c>
      <c r="G15" s="3">
        <v>0</v>
      </c>
      <c r="I15" s="3">
        <v>0</v>
      </c>
      <c r="K15" s="3">
        <v>1165187</v>
      </c>
      <c r="M15" s="3">
        <v>1165187000000</v>
      </c>
      <c r="O15" s="3">
        <v>1010606139205</v>
      </c>
      <c r="Q15" s="3">
        <v>154580860795</v>
      </c>
    </row>
    <row r="16" spans="1:17" ht="24">
      <c r="A16" s="2" t="s">
        <v>274</v>
      </c>
      <c r="C16" s="3">
        <v>0</v>
      </c>
      <c r="E16" s="3">
        <v>0</v>
      </c>
      <c r="G16" s="3">
        <v>0</v>
      </c>
      <c r="I16" s="3">
        <v>0</v>
      </c>
      <c r="K16" s="3">
        <v>950000</v>
      </c>
      <c r="M16" s="3">
        <v>949934312500</v>
      </c>
      <c r="O16" s="3">
        <v>944722909385</v>
      </c>
      <c r="Q16" s="3">
        <v>5211403115</v>
      </c>
    </row>
    <row r="17" spans="1:17" ht="24">
      <c r="A17" s="2" t="s">
        <v>275</v>
      </c>
      <c r="C17" s="3">
        <v>0</v>
      </c>
      <c r="E17" s="3">
        <v>0</v>
      </c>
      <c r="G17" s="3">
        <v>0</v>
      </c>
      <c r="I17" s="3">
        <v>0</v>
      </c>
      <c r="K17" s="3">
        <v>312924</v>
      </c>
      <c r="M17" s="3">
        <v>312924000000</v>
      </c>
      <c r="O17" s="3">
        <v>300011060025</v>
      </c>
      <c r="Q17" s="3">
        <v>12912939975</v>
      </c>
    </row>
    <row r="18" spans="1:17" ht="24">
      <c r="A18" s="2" t="s">
        <v>271</v>
      </c>
      <c r="C18" s="3">
        <v>0</v>
      </c>
      <c r="E18" s="3">
        <v>0</v>
      </c>
      <c r="G18" s="3">
        <v>0</v>
      </c>
      <c r="I18" s="3">
        <v>0</v>
      </c>
      <c r="K18" s="3">
        <v>207017</v>
      </c>
      <c r="M18" s="3">
        <v>207017000000</v>
      </c>
      <c r="O18" s="3">
        <v>204897668607</v>
      </c>
      <c r="Q18" s="3">
        <v>2119331393</v>
      </c>
    </row>
    <row r="19" spans="1:17" ht="24">
      <c r="A19" s="2" t="s">
        <v>293</v>
      </c>
      <c r="C19" s="3">
        <v>0</v>
      </c>
      <c r="E19" s="3">
        <v>0</v>
      </c>
      <c r="G19" s="3">
        <v>0</v>
      </c>
      <c r="I19" s="3">
        <v>0</v>
      </c>
      <c r="K19" s="3">
        <v>536</v>
      </c>
      <c r="M19" s="3">
        <v>536000000</v>
      </c>
      <c r="O19" s="3">
        <v>513448846</v>
      </c>
      <c r="Q19" s="3">
        <v>22551154</v>
      </c>
    </row>
    <row r="20" spans="1:17" ht="24">
      <c r="A20" s="2" t="s">
        <v>294</v>
      </c>
      <c r="C20" s="3">
        <v>0</v>
      </c>
      <c r="E20" s="3">
        <v>0</v>
      </c>
      <c r="G20" s="3">
        <v>0</v>
      </c>
      <c r="I20" s="3">
        <v>0</v>
      </c>
      <c r="K20" s="3">
        <v>109793</v>
      </c>
      <c r="M20" s="3">
        <v>109793000000</v>
      </c>
      <c r="O20" s="3">
        <v>99355088596</v>
      </c>
      <c r="Q20" s="3">
        <v>10437911404</v>
      </c>
    </row>
    <row r="21" spans="1:17" ht="24">
      <c r="A21" s="2" t="s">
        <v>295</v>
      </c>
      <c r="C21" s="3">
        <v>0</v>
      </c>
      <c r="E21" s="3">
        <v>0</v>
      </c>
      <c r="G21" s="3">
        <v>0</v>
      </c>
      <c r="I21" s="3">
        <v>0</v>
      </c>
      <c r="K21" s="3">
        <v>895043</v>
      </c>
      <c r="M21" s="3">
        <v>895043000000</v>
      </c>
      <c r="O21" s="3">
        <v>774591698949</v>
      </c>
      <c r="Q21" s="3">
        <v>120451301051</v>
      </c>
    </row>
    <row r="22" spans="1:17" ht="24">
      <c r="A22" s="2" t="s">
        <v>296</v>
      </c>
      <c r="C22" s="3">
        <v>0</v>
      </c>
      <c r="E22" s="3">
        <v>0</v>
      </c>
      <c r="G22" s="3">
        <v>0</v>
      </c>
      <c r="I22" s="3">
        <v>0</v>
      </c>
      <c r="K22" s="3">
        <v>347453</v>
      </c>
      <c r="M22" s="3">
        <v>347453000000</v>
      </c>
      <c r="O22" s="3">
        <v>305770068554</v>
      </c>
      <c r="Q22" s="3">
        <v>41682931446</v>
      </c>
    </row>
    <row r="23" spans="1:17" ht="24">
      <c r="A23" s="2" t="s">
        <v>297</v>
      </c>
      <c r="C23" s="3">
        <v>0</v>
      </c>
      <c r="E23" s="3">
        <v>0</v>
      </c>
      <c r="G23" s="3">
        <v>0</v>
      </c>
      <c r="I23" s="3">
        <v>0</v>
      </c>
      <c r="K23" s="3">
        <v>16164</v>
      </c>
      <c r="M23" s="3">
        <v>16164000000</v>
      </c>
      <c r="O23" s="3">
        <v>15080023700</v>
      </c>
      <c r="Q23" s="3">
        <v>1083976300</v>
      </c>
    </row>
    <row r="24" spans="1:17" ht="24">
      <c r="A24" s="2" t="s">
        <v>272</v>
      </c>
      <c r="C24" s="3">
        <v>0</v>
      </c>
      <c r="E24" s="3">
        <v>0</v>
      </c>
      <c r="G24" s="3">
        <v>0</v>
      </c>
      <c r="I24" s="3">
        <v>0</v>
      </c>
      <c r="K24" s="3">
        <v>342500</v>
      </c>
      <c r="M24" s="3">
        <v>342500000000</v>
      </c>
      <c r="O24" s="3">
        <v>341950241805</v>
      </c>
      <c r="Q24" s="3">
        <v>549758195</v>
      </c>
    </row>
    <row r="25" spans="1:17" ht="24">
      <c r="A25" s="2" t="s">
        <v>273</v>
      </c>
      <c r="C25" s="3">
        <v>0</v>
      </c>
      <c r="E25" s="3">
        <v>0</v>
      </c>
      <c r="G25" s="3">
        <v>0</v>
      </c>
      <c r="I25" s="3">
        <v>0</v>
      </c>
      <c r="K25" s="3">
        <v>599798</v>
      </c>
      <c r="M25" s="3">
        <v>599798000000</v>
      </c>
      <c r="O25" s="3">
        <v>585711268549</v>
      </c>
      <c r="Q25" s="3">
        <v>14086731451</v>
      </c>
    </row>
    <row r="26" spans="1:17">
      <c r="A26" s="1" t="s">
        <v>26</v>
      </c>
      <c r="C26" s="1" t="s">
        <v>26</v>
      </c>
      <c r="E26" s="4">
        <f>SUM(E8:E25)</f>
        <v>2163461715323</v>
      </c>
      <c r="G26" s="4">
        <f>SUM(G8:G25)</f>
        <v>2024954339176</v>
      </c>
      <c r="I26" s="4">
        <f>SUM(I8:I25)</f>
        <v>138507376147</v>
      </c>
      <c r="K26" s="1" t="s">
        <v>26</v>
      </c>
      <c r="M26" s="4">
        <f>SUM(M8:M25)</f>
        <v>7313986015920</v>
      </c>
      <c r="O26" s="4">
        <f>SUM(O8:O25)</f>
        <v>6812309526863</v>
      </c>
      <c r="Q26" s="4">
        <f>SUM(Q8:Q25)</f>
        <v>501676489057</v>
      </c>
    </row>
    <row r="27" spans="1:17">
      <c r="I27" s="3"/>
      <c r="Q27" s="3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8"/>
  <sheetViews>
    <sheetView rightToLeft="1" workbookViewId="0">
      <selection activeCell="C17" sqref="C17"/>
    </sheetView>
  </sheetViews>
  <sheetFormatPr defaultRowHeight="22.5"/>
  <cols>
    <col min="1" max="1" width="48" style="1" bestFit="1" customWidth="1"/>
    <col min="2" max="2" width="1" style="1" customWidth="1"/>
    <col min="3" max="3" width="14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  <c r="N3" s="13" t="s">
        <v>263</v>
      </c>
      <c r="O3" s="13" t="s">
        <v>263</v>
      </c>
      <c r="P3" s="13" t="s">
        <v>263</v>
      </c>
      <c r="Q3" s="13" t="s">
        <v>263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5" spans="1:17" ht="25.5">
      <c r="A5" s="14" t="s">
        <v>341</v>
      </c>
      <c r="B5" s="14"/>
      <c r="C5" s="14"/>
      <c r="D5" s="14"/>
      <c r="E5" s="14"/>
      <c r="F5" s="14"/>
      <c r="G5" s="14"/>
      <c r="H5" s="14"/>
    </row>
    <row r="6" spans="1:17" ht="24">
      <c r="A6" s="12" t="s">
        <v>3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H6" s="12" t="s">
        <v>265</v>
      </c>
      <c r="I6" s="12" t="s">
        <v>265</v>
      </c>
      <c r="K6" s="12" t="s">
        <v>266</v>
      </c>
      <c r="L6" s="12" t="s">
        <v>266</v>
      </c>
      <c r="M6" s="12" t="s">
        <v>266</v>
      </c>
      <c r="N6" s="12" t="s">
        <v>266</v>
      </c>
      <c r="O6" s="12" t="s">
        <v>266</v>
      </c>
      <c r="P6" s="12" t="s">
        <v>266</v>
      </c>
      <c r="Q6" s="12" t="s">
        <v>266</v>
      </c>
    </row>
    <row r="7" spans="1:17" ht="24">
      <c r="A7" s="12" t="s">
        <v>3</v>
      </c>
      <c r="C7" s="12" t="s">
        <v>7</v>
      </c>
      <c r="E7" s="12" t="s">
        <v>288</v>
      </c>
      <c r="G7" s="12" t="s">
        <v>289</v>
      </c>
      <c r="I7" s="12" t="s">
        <v>290</v>
      </c>
      <c r="K7" s="12" t="s">
        <v>7</v>
      </c>
      <c r="M7" s="12" t="s">
        <v>288</v>
      </c>
      <c r="O7" s="12" t="s">
        <v>289</v>
      </c>
      <c r="Q7" s="12" t="s">
        <v>290</v>
      </c>
    </row>
    <row r="8" spans="1:17" ht="24">
      <c r="A8" s="2" t="s">
        <v>23</v>
      </c>
      <c r="C8" s="3">
        <v>66800000</v>
      </c>
      <c r="E8" s="3">
        <v>101118754107</v>
      </c>
      <c r="G8" s="3">
        <v>99638032598</v>
      </c>
      <c r="I8" s="3">
        <v>1480721509</v>
      </c>
      <c r="K8" s="3">
        <v>66800000</v>
      </c>
      <c r="M8" s="3">
        <v>101118754107</v>
      </c>
      <c r="O8" s="3">
        <v>99638032598</v>
      </c>
      <c r="Q8" s="3">
        <v>1480721509</v>
      </c>
    </row>
    <row r="9" spans="1:17" ht="24">
      <c r="A9" s="2" t="s">
        <v>24</v>
      </c>
      <c r="C9" s="3">
        <v>367647050</v>
      </c>
      <c r="E9" s="3">
        <v>2529967901780</v>
      </c>
      <c r="G9" s="3">
        <v>2500600130245</v>
      </c>
      <c r="I9" s="3">
        <v>29367771535</v>
      </c>
      <c r="K9" s="3">
        <v>367647050</v>
      </c>
      <c r="M9" s="3">
        <v>2529967901780</v>
      </c>
      <c r="O9" s="3">
        <v>2500600130245</v>
      </c>
      <c r="Q9" s="3">
        <v>29367771535</v>
      </c>
    </row>
    <row r="10" spans="1:17" ht="24">
      <c r="A10" s="2" t="s">
        <v>19</v>
      </c>
      <c r="C10" s="3">
        <v>569500000</v>
      </c>
      <c r="E10" s="3">
        <v>3468155671227</v>
      </c>
      <c r="G10" s="3">
        <v>3413213469674</v>
      </c>
      <c r="I10" s="3">
        <v>54942201553</v>
      </c>
      <c r="K10" s="3">
        <v>569500000</v>
      </c>
      <c r="M10" s="3">
        <v>3468155671227</v>
      </c>
      <c r="O10" s="3">
        <v>3314443946815</v>
      </c>
      <c r="Q10" s="3">
        <v>153711724412</v>
      </c>
    </row>
    <row r="11" spans="1:17" ht="24">
      <c r="A11" s="2" t="s">
        <v>17</v>
      </c>
      <c r="C11" s="3">
        <v>1666431</v>
      </c>
      <c r="E11" s="3">
        <v>238589343820</v>
      </c>
      <c r="G11" s="3">
        <v>213269124064</v>
      </c>
      <c r="I11" s="3">
        <v>25320219756</v>
      </c>
      <c r="K11" s="3">
        <v>1666431</v>
      </c>
      <c r="M11" s="3">
        <v>238589343820</v>
      </c>
      <c r="O11" s="3">
        <v>200065086578</v>
      </c>
      <c r="Q11" s="3">
        <v>38524257242</v>
      </c>
    </row>
    <row r="12" spans="1:17" ht="24">
      <c r="A12" s="2" t="s">
        <v>16</v>
      </c>
      <c r="C12" s="3">
        <v>268799567</v>
      </c>
      <c r="E12" s="3">
        <v>3682652730781</v>
      </c>
      <c r="G12" s="3">
        <v>3645461152555</v>
      </c>
      <c r="I12" s="3">
        <v>37191578226</v>
      </c>
      <c r="K12" s="3">
        <v>268799567</v>
      </c>
      <c r="M12" s="3">
        <v>3682652730781</v>
      </c>
      <c r="O12" s="3">
        <v>3629999994418</v>
      </c>
      <c r="Q12" s="3">
        <v>52652736363</v>
      </c>
    </row>
    <row r="13" spans="1:17" ht="24">
      <c r="A13" s="2" t="s">
        <v>18</v>
      </c>
      <c r="C13" s="3">
        <v>264359199</v>
      </c>
      <c r="E13" s="3">
        <v>607361140986</v>
      </c>
      <c r="G13" s="3">
        <v>596581138050</v>
      </c>
      <c r="I13" s="3">
        <v>10780002936</v>
      </c>
      <c r="K13" s="3">
        <v>264359199</v>
      </c>
      <c r="M13" s="3">
        <v>607361140986</v>
      </c>
      <c r="O13" s="3">
        <v>534530389452</v>
      </c>
      <c r="Q13" s="3">
        <v>72830751534</v>
      </c>
    </row>
    <row r="14" spans="1:17" ht="24">
      <c r="A14" s="2" t="s">
        <v>15</v>
      </c>
      <c r="C14" s="3">
        <v>147049416</v>
      </c>
      <c r="E14" s="3">
        <v>2180627790757</v>
      </c>
      <c r="G14" s="3">
        <v>2145156880608</v>
      </c>
      <c r="I14" s="3">
        <v>35470910149</v>
      </c>
      <c r="K14" s="3">
        <v>147049416</v>
      </c>
      <c r="M14" s="3">
        <v>2180627790757</v>
      </c>
      <c r="O14" s="3">
        <v>1999999990591</v>
      </c>
      <c r="Q14" s="3">
        <v>180627800166</v>
      </c>
    </row>
    <row r="15" spans="1:17" ht="24">
      <c r="A15" s="2" t="s">
        <v>20</v>
      </c>
      <c r="C15" s="3">
        <v>462962962</v>
      </c>
      <c r="E15" s="3">
        <v>2107961290059</v>
      </c>
      <c r="G15" s="3">
        <v>2063297191078</v>
      </c>
      <c r="I15" s="3">
        <v>44664098981</v>
      </c>
      <c r="K15" s="3">
        <v>462962962</v>
      </c>
      <c r="M15" s="3">
        <v>2107961290059</v>
      </c>
      <c r="O15" s="3">
        <v>2000602911886</v>
      </c>
      <c r="Q15" s="3">
        <v>107358378173</v>
      </c>
    </row>
    <row r="16" spans="1:17" ht="24">
      <c r="A16" s="2" t="s">
        <v>195</v>
      </c>
      <c r="C16" s="3">
        <v>1000000</v>
      </c>
      <c r="E16" s="3">
        <v>999923750000</v>
      </c>
      <c r="G16" s="3">
        <v>1000000000000</v>
      </c>
      <c r="I16" s="3">
        <v>-76250000</v>
      </c>
      <c r="K16" s="3">
        <v>1000000</v>
      </c>
      <c r="M16" s="3">
        <v>999923750000</v>
      </c>
      <c r="O16" s="3">
        <v>1000000000000</v>
      </c>
      <c r="Q16" s="3">
        <v>-76250000</v>
      </c>
    </row>
    <row r="17" spans="1:17" ht="24">
      <c r="A17" s="2" t="s">
        <v>198</v>
      </c>
      <c r="C17" s="3">
        <v>2500000</v>
      </c>
      <c r="E17" s="3">
        <v>2499809375000</v>
      </c>
      <c r="G17" s="3">
        <v>2500000000000</v>
      </c>
      <c r="I17" s="3">
        <v>-190625000</v>
      </c>
      <c r="K17" s="3">
        <v>2500000</v>
      </c>
      <c r="M17" s="3">
        <v>2499809375000</v>
      </c>
      <c r="O17" s="3">
        <v>2500000000000</v>
      </c>
      <c r="Q17" s="3">
        <v>-190625000</v>
      </c>
    </row>
    <row r="18" spans="1:17" ht="24">
      <c r="A18" s="2" t="s">
        <v>52</v>
      </c>
      <c r="C18" s="3">
        <v>84110</v>
      </c>
      <c r="E18" s="3">
        <v>222835805428</v>
      </c>
      <c r="G18" s="3">
        <v>222835805428</v>
      </c>
      <c r="I18" s="3">
        <v>0</v>
      </c>
      <c r="K18" s="3">
        <v>84110</v>
      </c>
      <c r="M18" s="3">
        <v>222835805428</v>
      </c>
      <c r="O18" s="3">
        <v>222997478600</v>
      </c>
      <c r="Q18" s="3">
        <v>-161673172</v>
      </c>
    </row>
    <row r="19" spans="1:17" ht="24">
      <c r="A19" s="2" t="s">
        <v>124</v>
      </c>
      <c r="C19" s="3">
        <v>1000000</v>
      </c>
      <c r="E19" s="3">
        <v>931194990967</v>
      </c>
      <c r="G19" s="3">
        <v>924693226764</v>
      </c>
      <c r="I19" s="3">
        <v>6501764203</v>
      </c>
      <c r="K19" s="3">
        <v>1000000</v>
      </c>
      <c r="M19" s="3">
        <v>931194990967</v>
      </c>
      <c r="O19" s="3">
        <v>1000011326250</v>
      </c>
      <c r="Q19" s="3">
        <v>-68816335283</v>
      </c>
    </row>
    <row r="20" spans="1:17" ht="24">
      <c r="A20" s="2" t="s">
        <v>172</v>
      </c>
      <c r="C20" s="3">
        <v>3000000</v>
      </c>
      <c r="E20" s="3">
        <v>2720525544108</v>
      </c>
      <c r="G20" s="3">
        <v>2724665228433</v>
      </c>
      <c r="I20" s="3">
        <v>-4139684325</v>
      </c>
      <c r="K20" s="3">
        <v>3000000</v>
      </c>
      <c r="M20" s="3">
        <v>2720525544108</v>
      </c>
      <c r="O20" s="3">
        <v>2792190000000</v>
      </c>
      <c r="Q20" s="3">
        <v>-71664455892</v>
      </c>
    </row>
    <row r="21" spans="1:17" ht="24">
      <c r="A21" s="2" t="s">
        <v>169</v>
      </c>
      <c r="C21" s="3">
        <v>4100000</v>
      </c>
      <c r="E21" s="3">
        <v>3794703431799</v>
      </c>
      <c r="G21" s="3">
        <v>3806526930188</v>
      </c>
      <c r="I21" s="3">
        <v>-11823498389</v>
      </c>
      <c r="K21" s="3">
        <v>4100000</v>
      </c>
      <c r="M21" s="3">
        <v>3794703431799</v>
      </c>
      <c r="O21" s="3">
        <v>3843770288967</v>
      </c>
      <c r="Q21" s="3">
        <v>-49066857168</v>
      </c>
    </row>
    <row r="22" spans="1:17" ht="24">
      <c r="A22" s="2" t="s">
        <v>189</v>
      </c>
      <c r="C22" s="3">
        <v>450000</v>
      </c>
      <c r="E22" s="3">
        <v>420568979169</v>
      </c>
      <c r="G22" s="3">
        <v>417509105538</v>
      </c>
      <c r="I22" s="3">
        <v>3059873631</v>
      </c>
      <c r="K22" s="3">
        <v>450000</v>
      </c>
      <c r="M22" s="3">
        <v>420568979169</v>
      </c>
      <c r="O22" s="3">
        <v>450000000000</v>
      </c>
      <c r="Q22" s="3">
        <v>-29431020831</v>
      </c>
    </row>
    <row r="23" spans="1:17" ht="24">
      <c r="A23" s="2" t="s">
        <v>55</v>
      </c>
      <c r="C23" s="3">
        <v>1440000</v>
      </c>
      <c r="E23" s="3">
        <v>1439890200000</v>
      </c>
      <c r="G23" s="3">
        <v>1349109781654</v>
      </c>
      <c r="I23" s="3">
        <v>90780418346</v>
      </c>
      <c r="K23" s="3">
        <v>1440000</v>
      </c>
      <c r="M23" s="3">
        <v>1439890200000</v>
      </c>
      <c r="O23" s="3">
        <v>1440000000000</v>
      </c>
      <c r="Q23" s="3">
        <v>-109800000</v>
      </c>
    </row>
    <row r="24" spans="1:17" ht="24">
      <c r="A24" s="2" t="s">
        <v>166</v>
      </c>
      <c r="C24" s="3">
        <v>1000000</v>
      </c>
      <c r="E24" s="3">
        <v>929878091388</v>
      </c>
      <c r="G24" s="3">
        <v>929613111595</v>
      </c>
      <c r="I24" s="3">
        <v>264979793</v>
      </c>
      <c r="K24" s="3">
        <v>1000000</v>
      </c>
      <c r="M24" s="3">
        <v>929878091388</v>
      </c>
      <c r="O24" s="3">
        <v>904111250000</v>
      </c>
      <c r="Q24" s="3">
        <v>25766841388</v>
      </c>
    </row>
    <row r="25" spans="1:17" ht="24">
      <c r="A25" s="2" t="s">
        <v>133</v>
      </c>
      <c r="C25" s="3">
        <v>3500000</v>
      </c>
      <c r="E25" s="3">
        <v>3343029074595</v>
      </c>
      <c r="G25" s="3">
        <v>3324822965566</v>
      </c>
      <c r="I25" s="3">
        <v>18206109029</v>
      </c>
      <c r="K25" s="3">
        <v>3500000</v>
      </c>
      <c r="M25" s="3">
        <v>3343029074595</v>
      </c>
      <c r="O25" s="3">
        <v>3500000000000</v>
      </c>
      <c r="Q25" s="3">
        <v>-156970925405</v>
      </c>
    </row>
    <row r="26" spans="1:17" ht="24">
      <c r="A26" s="2" t="s">
        <v>121</v>
      </c>
      <c r="C26" s="3">
        <v>4000000</v>
      </c>
      <c r="E26" s="3">
        <v>3813233218795</v>
      </c>
      <c r="G26" s="3">
        <v>3788080974799</v>
      </c>
      <c r="I26" s="3">
        <v>25152243996</v>
      </c>
      <c r="K26" s="3">
        <v>4000000</v>
      </c>
      <c r="M26" s="3">
        <v>3813233218795</v>
      </c>
      <c r="O26" s="3">
        <v>4000000000000</v>
      </c>
      <c r="Q26" s="3">
        <v>-186766781205</v>
      </c>
    </row>
    <row r="27" spans="1:17" ht="24">
      <c r="A27" s="2" t="s">
        <v>69</v>
      </c>
      <c r="C27" s="3">
        <v>339795</v>
      </c>
      <c r="E27" s="3">
        <v>194820198877</v>
      </c>
      <c r="G27" s="3">
        <v>193668381659</v>
      </c>
      <c r="I27" s="3">
        <v>1151817218</v>
      </c>
      <c r="K27" s="3">
        <v>339795</v>
      </c>
      <c r="M27" s="3">
        <v>194820198877</v>
      </c>
      <c r="O27" s="3">
        <v>180862074280</v>
      </c>
      <c r="Q27" s="3">
        <v>13958124597</v>
      </c>
    </row>
    <row r="28" spans="1:17" ht="24">
      <c r="A28" s="2" t="s">
        <v>67</v>
      </c>
      <c r="C28" s="3">
        <v>73594</v>
      </c>
      <c r="E28" s="3">
        <v>43342824917</v>
      </c>
      <c r="G28" s="3">
        <v>42982977698</v>
      </c>
      <c r="I28" s="3">
        <v>359847219</v>
      </c>
      <c r="K28" s="3">
        <v>73594</v>
      </c>
      <c r="M28" s="3">
        <v>43342824917</v>
      </c>
      <c r="O28" s="3">
        <v>40178911377</v>
      </c>
      <c r="Q28" s="3">
        <v>3163913540</v>
      </c>
    </row>
    <row r="29" spans="1:17" ht="24">
      <c r="A29" s="2" t="s">
        <v>64</v>
      </c>
      <c r="C29" s="3">
        <v>46184</v>
      </c>
      <c r="E29" s="3">
        <v>28280925015</v>
      </c>
      <c r="G29" s="3">
        <v>28086967005</v>
      </c>
      <c r="I29" s="3">
        <v>193958010</v>
      </c>
      <c r="K29" s="3">
        <v>46184</v>
      </c>
      <c r="M29" s="3">
        <v>28280925015</v>
      </c>
      <c r="O29" s="3">
        <v>26340592963</v>
      </c>
      <c r="Q29" s="3">
        <v>1940332052</v>
      </c>
    </row>
    <row r="30" spans="1:17" ht="24">
      <c r="A30" s="2" t="s">
        <v>80</v>
      </c>
      <c r="C30" s="3">
        <v>201535</v>
      </c>
      <c r="E30" s="3">
        <v>145759150517</v>
      </c>
      <c r="G30" s="3">
        <v>144489576829</v>
      </c>
      <c r="I30" s="3">
        <v>1269573688</v>
      </c>
      <c r="K30" s="3">
        <v>201535</v>
      </c>
      <c r="M30" s="3">
        <v>145759150517</v>
      </c>
      <c r="O30" s="3">
        <v>117862644132</v>
      </c>
      <c r="Q30" s="3">
        <v>27896506385</v>
      </c>
    </row>
    <row r="31" spans="1:17" ht="24">
      <c r="A31" s="2" t="s">
        <v>77</v>
      </c>
      <c r="C31" s="3">
        <v>305135</v>
      </c>
      <c r="E31" s="3">
        <v>236763654044</v>
      </c>
      <c r="G31" s="3">
        <v>235833063257</v>
      </c>
      <c r="I31" s="3">
        <v>930590787</v>
      </c>
      <c r="K31" s="3">
        <v>305135</v>
      </c>
      <c r="M31" s="3">
        <v>236763654044</v>
      </c>
      <c r="O31" s="3">
        <v>201537934978</v>
      </c>
      <c r="Q31" s="3">
        <v>35225719066</v>
      </c>
    </row>
    <row r="32" spans="1:17" ht="24">
      <c r="A32" s="2" t="s">
        <v>85</v>
      </c>
      <c r="C32" s="3">
        <v>52417</v>
      </c>
      <c r="E32" s="3">
        <v>29577181837</v>
      </c>
      <c r="G32" s="3">
        <v>29434094339</v>
      </c>
      <c r="I32" s="3">
        <v>143087498</v>
      </c>
      <c r="K32" s="3">
        <v>52417</v>
      </c>
      <c r="M32" s="3">
        <v>29577181837</v>
      </c>
      <c r="O32" s="3">
        <v>27446922399</v>
      </c>
      <c r="Q32" s="3">
        <v>2130259438</v>
      </c>
    </row>
    <row r="33" spans="1:17" ht="24">
      <c r="A33" s="2" t="s">
        <v>186</v>
      </c>
      <c r="C33" s="3">
        <v>1000000</v>
      </c>
      <c r="E33" s="3">
        <v>980705215525</v>
      </c>
      <c r="G33" s="3">
        <v>975665599825</v>
      </c>
      <c r="I33" s="3">
        <v>5039615700</v>
      </c>
      <c r="K33" s="3">
        <v>1000000</v>
      </c>
      <c r="M33" s="3">
        <v>980705215525</v>
      </c>
      <c r="O33" s="3">
        <v>950011250000</v>
      </c>
      <c r="Q33" s="3">
        <v>30693965525</v>
      </c>
    </row>
    <row r="34" spans="1:17" ht="24">
      <c r="A34" s="2" t="s">
        <v>49</v>
      </c>
      <c r="C34" s="3">
        <v>362205</v>
      </c>
      <c r="E34" s="3">
        <v>1557294461983</v>
      </c>
      <c r="G34" s="3">
        <v>1534193247089</v>
      </c>
      <c r="I34" s="3">
        <v>23101214894</v>
      </c>
      <c r="K34" s="3">
        <v>362205</v>
      </c>
      <c r="M34" s="3">
        <v>1557294461983</v>
      </c>
      <c r="O34" s="3">
        <v>1389195989066</v>
      </c>
      <c r="Q34" s="3">
        <v>168098472917</v>
      </c>
    </row>
    <row r="35" spans="1:17" ht="24">
      <c r="A35" s="2" t="s">
        <v>142</v>
      </c>
      <c r="C35" s="3">
        <v>1000000</v>
      </c>
      <c r="E35" s="3">
        <v>995455090761</v>
      </c>
      <c r="G35" s="3">
        <v>992734292637</v>
      </c>
      <c r="I35" s="3">
        <v>2720798124</v>
      </c>
      <c r="K35" s="3">
        <v>1000000</v>
      </c>
      <c r="M35" s="3">
        <v>995455090761</v>
      </c>
      <c r="O35" s="3">
        <v>973876627444</v>
      </c>
      <c r="Q35" s="3">
        <v>21578463317</v>
      </c>
    </row>
    <row r="36" spans="1:17" ht="24">
      <c r="A36" s="2" t="s">
        <v>45</v>
      </c>
      <c r="C36" s="3">
        <v>4360</v>
      </c>
      <c r="E36" s="3">
        <v>20424346921</v>
      </c>
      <c r="G36" s="3">
        <v>19925476084</v>
      </c>
      <c r="I36" s="3">
        <v>498870837</v>
      </c>
      <c r="K36" s="3">
        <v>4360</v>
      </c>
      <c r="M36" s="3">
        <v>20424346921</v>
      </c>
      <c r="O36" s="3">
        <v>15008401205</v>
      </c>
      <c r="Q36" s="3">
        <v>5415945716</v>
      </c>
    </row>
    <row r="37" spans="1:17" ht="24">
      <c r="A37" s="2" t="s">
        <v>94</v>
      </c>
      <c r="C37" s="3">
        <v>1010965</v>
      </c>
      <c r="E37" s="3">
        <v>594301004592</v>
      </c>
      <c r="G37" s="3">
        <v>587285442470</v>
      </c>
      <c r="I37" s="3">
        <v>7015562122</v>
      </c>
      <c r="K37" s="3">
        <v>1010965</v>
      </c>
      <c r="M37" s="3">
        <v>594301004592</v>
      </c>
      <c r="O37" s="3">
        <v>456897537543</v>
      </c>
      <c r="Q37" s="3">
        <v>137403467049</v>
      </c>
    </row>
    <row r="38" spans="1:17" ht="24">
      <c r="A38" s="2" t="s">
        <v>88</v>
      </c>
      <c r="C38" s="3">
        <v>741800</v>
      </c>
      <c r="E38" s="3">
        <v>496968103292</v>
      </c>
      <c r="G38" s="3">
        <v>491686890015</v>
      </c>
      <c r="I38" s="3">
        <v>5281213277</v>
      </c>
      <c r="K38" s="3">
        <v>741800</v>
      </c>
      <c r="M38" s="3">
        <v>496968103292</v>
      </c>
      <c r="O38" s="3">
        <v>389007345927</v>
      </c>
      <c r="Q38" s="3">
        <v>107960757365</v>
      </c>
    </row>
    <row r="39" spans="1:17" ht="24">
      <c r="A39" s="2" t="s">
        <v>130</v>
      </c>
      <c r="C39" s="3">
        <v>2000000</v>
      </c>
      <c r="E39" s="3">
        <v>1999847500000</v>
      </c>
      <c r="G39" s="3">
        <v>1998445810686</v>
      </c>
      <c r="I39" s="3">
        <v>1401689314</v>
      </c>
      <c r="K39" s="3">
        <v>2000000</v>
      </c>
      <c r="M39" s="3">
        <v>1999847500000</v>
      </c>
      <c r="O39" s="3">
        <v>1933460599187</v>
      </c>
      <c r="Q39" s="3">
        <v>66386900813</v>
      </c>
    </row>
    <row r="40" spans="1:17" ht="24">
      <c r="A40" s="2" t="s">
        <v>164</v>
      </c>
      <c r="C40" s="3">
        <v>155000</v>
      </c>
      <c r="E40" s="3">
        <v>140267403794</v>
      </c>
      <c r="G40" s="3">
        <v>138859336168</v>
      </c>
      <c r="I40" s="3">
        <v>1408067626</v>
      </c>
      <c r="K40" s="3">
        <v>155000</v>
      </c>
      <c r="M40" s="3">
        <v>140267403794</v>
      </c>
      <c r="O40" s="3">
        <v>142300468612</v>
      </c>
      <c r="Q40" s="3">
        <v>-2033064818</v>
      </c>
    </row>
    <row r="41" spans="1:17" ht="24">
      <c r="A41" s="2" t="s">
        <v>161</v>
      </c>
      <c r="C41" s="3">
        <v>150000</v>
      </c>
      <c r="E41" s="3">
        <v>148268193688</v>
      </c>
      <c r="G41" s="3">
        <v>145579948682</v>
      </c>
      <c r="I41" s="3">
        <v>2688245006</v>
      </c>
      <c r="K41" s="3">
        <v>150000</v>
      </c>
      <c r="M41" s="3">
        <v>148268193688</v>
      </c>
      <c r="O41" s="3">
        <v>147660864139</v>
      </c>
      <c r="Q41" s="3">
        <v>607329549</v>
      </c>
    </row>
    <row r="42" spans="1:17" ht="24">
      <c r="A42" s="2" t="s">
        <v>158</v>
      </c>
      <c r="C42" s="3">
        <v>480000</v>
      </c>
      <c r="E42" s="3">
        <v>470070394399</v>
      </c>
      <c r="G42" s="3">
        <v>461287064179</v>
      </c>
      <c r="I42" s="3">
        <v>8783330220</v>
      </c>
      <c r="K42" s="3">
        <v>480000</v>
      </c>
      <c r="M42" s="3">
        <v>470070394399</v>
      </c>
      <c r="O42" s="3">
        <v>479963400000</v>
      </c>
      <c r="Q42" s="3">
        <v>-9893005601</v>
      </c>
    </row>
    <row r="43" spans="1:17" ht="24">
      <c r="A43" s="2" t="s">
        <v>156</v>
      </c>
      <c r="C43" s="3">
        <v>130571</v>
      </c>
      <c r="E43" s="3">
        <v>117499325440</v>
      </c>
      <c r="G43" s="3">
        <v>118566531413</v>
      </c>
      <c r="I43" s="3">
        <v>-1067205973</v>
      </c>
      <c r="K43" s="3">
        <v>130571</v>
      </c>
      <c r="M43" s="3">
        <v>117499325440</v>
      </c>
      <c r="O43" s="3">
        <v>129284933253</v>
      </c>
      <c r="Q43" s="3">
        <v>-11785607813</v>
      </c>
    </row>
    <row r="44" spans="1:17" ht="24">
      <c r="A44" s="2" t="s">
        <v>153</v>
      </c>
      <c r="C44" s="3">
        <v>2891714</v>
      </c>
      <c r="E44" s="3">
        <v>2788735610562</v>
      </c>
      <c r="G44" s="3">
        <v>2766419063677</v>
      </c>
      <c r="I44" s="3">
        <v>22316546885</v>
      </c>
      <c r="K44" s="3">
        <v>2891714</v>
      </c>
      <c r="M44" s="3">
        <v>2788735610562</v>
      </c>
      <c r="O44" s="3">
        <v>2875410609510</v>
      </c>
      <c r="Q44" s="3">
        <v>-86674998948</v>
      </c>
    </row>
    <row r="45" spans="1:17" ht="24">
      <c r="A45" s="2" t="s">
        <v>110</v>
      </c>
      <c r="C45" s="3">
        <v>5900</v>
      </c>
      <c r="E45" s="3">
        <v>4701941449</v>
      </c>
      <c r="G45" s="3">
        <v>4641176083</v>
      </c>
      <c r="I45" s="3">
        <v>60765366</v>
      </c>
      <c r="K45" s="3">
        <v>5900</v>
      </c>
      <c r="M45" s="3">
        <v>4701941449</v>
      </c>
      <c r="O45" s="3">
        <v>3854235092</v>
      </c>
      <c r="Q45" s="3">
        <v>847706357</v>
      </c>
    </row>
    <row r="46" spans="1:17" ht="24">
      <c r="A46" s="2" t="s">
        <v>113</v>
      </c>
      <c r="C46" s="3">
        <v>75000</v>
      </c>
      <c r="E46" s="3">
        <v>58794766557</v>
      </c>
      <c r="G46" s="3">
        <v>57812341472</v>
      </c>
      <c r="I46" s="3">
        <v>982425085</v>
      </c>
      <c r="K46" s="3">
        <v>75000</v>
      </c>
      <c r="M46" s="3">
        <v>58794766557</v>
      </c>
      <c r="O46" s="3">
        <v>47133155822</v>
      </c>
      <c r="Q46" s="3">
        <v>11661610735</v>
      </c>
    </row>
    <row r="47" spans="1:17" ht="24">
      <c r="A47" s="2" t="s">
        <v>104</v>
      </c>
      <c r="C47" s="3">
        <v>1388948</v>
      </c>
      <c r="E47" s="3">
        <v>1117462347798</v>
      </c>
      <c r="G47" s="3">
        <v>1103462819503</v>
      </c>
      <c r="I47" s="3">
        <v>13999528295</v>
      </c>
      <c r="K47" s="3">
        <v>1388948</v>
      </c>
      <c r="M47" s="3">
        <v>1117462347798</v>
      </c>
      <c r="O47" s="3">
        <v>983279715545</v>
      </c>
      <c r="Q47" s="3">
        <v>134182632253</v>
      </c>
    </row>
    <row r="48" spans="1:17" ht="24">
      <c r="A48" s="2" t="s">
        <v>99</v>
      </c>
      <c r="C48" s="3">
        <v>190500</v>
      </c>
      <c r="E48" s="3">
        <v>144075593398</v>
      </c>
      <c r="G48" s="3">
        <v>143808913734</v>
      </c>
      <c r="I48" s="3">
        <v>266679664</v>
      </c>
      <c r="K48" s="3">
        <v>190500</v>
      </c>
      <c r="M48" s="3">
        <v>144075593398</v>
      </c>
      <c r="O48" s="3">
        <v>114738925489</v>
      </c>
      <c r="Q48" s="3">
        <v>29336667909</v>
      </c>
    </row>
    <row r="49" spans="1:17" ht="24">
      <c r="A49" s="2" t="s">
        <v>96</v>
      </c>
      <c r="C49" s="3">
        <v>1980436</v>
      </c>
      <c r="E49" s="3">
        <v>1524819443651</v>
      </c>
      <c r="G49" s="3">
        <v>1508779135218</v>
      </c>
      <c r="I49" s="3">
        <v>16040308433</v>
      </c>
      <c r="K49" s="3">
        <v>1980436</v>
      </c>
      <c r="M49" s="3">
        <v>1524819443651</v>
      </c>
      <c r="O49" s="3">
        <v>1355967841888</v>
      </c>
      <c r="Q49" s="3">
        <v>168851601763</v>
      </c>
    </row>
    <row r="50" spans="1:17" ht="24">
      <c r="A50" s="2" t="s">
        <v>151</v>
      </c>
      <c r="C50" s="3">
        <v>9805000</v>
      </c>
      <c r="E50" s="3">
        <v>8916251818955</v>
      </c>
      <c r="G50" s="3">
        <v>8998399852641</v>
      </c>
      <c r="I50" s="3">
        <v>-82148033686</v>
      </c>
      <c r="K50" s="3">
        <v>9805000</v>
      </c>
      <c r="M50" s="3">
        <v>8916251818955</v>
      </c>
      <c r="O50" s="3">
        <v>9063667937060</v>
      </c>
      <c r="Q50" s="3">
        <v>-147416118105</v>
      </c>
    </row>
    <row r="51" spans="1:17" ht="24">
      <c r="A51" s="2" t="s">
        <v>148</v>
      </c>
      <c r="C51" s="3">
        <v>3738966</v>
      </c>
      <c r="E51" s="3">
        <v>3531154204232</v>
      </c>
      <c r="G51" s="3">
        <v>3505245145568</v>
      </c>
      <c r="I51" s="3">
        <v>25909058664</v>
      </c>
      <c r="K51" s="3">
        <v>3738966</v>
      </c>
      <c r="M51" s="3">
        <v>3531154204232</v>
      </c>
      <c r="O51" s="3">
        <v>3567318794851</v>
      </c>
      <c r="Q51" s="3">
        <v>-36164590619</v>
      </c>
    </row>
    <row r="52" spans="1:17" ht="24">
      <c r="A52" s="2" t="s">
        <v>136</v>
      </c>
      <c r="C52" s="3">
        <v>1000000</v>
      </c>
      <c r="E52" s="3">
        <v>917519033838</v>
      </c>
      <c r="G52" s="3">
        <v>912190597263</v>
      </c>
      <c r="I52" s="3">
        <v>5328436575</v>
      </c>
      <c r="K52" s="3">
        <v>1000000</v>
      </c>
      <c r="M52" s="3">
        <v>917519033838</v>
      </c>
      <c r="O52" s="3">
        <v>877554081398</v>
      </c>
      <c r="Q52" s="3">
        <v>39964952440</v>
      </c>
    </row>
    <row r="53" spans="1:17" ht="24">
      <c r="A53" s="2" t="s">
        <v>74</v>
      </c>
      <c r="C53" s="3">
        <v>121200</v>
      </c>
      <c r="E53" s="3">
        <v>101812356215</v>
      </c>
      <c r="G53" s="3">
        <v>100285352658</v>
      </c>
      <c r="I53" s="3">
        <v>1527003557</v>
      </c>
      <c r="K53" s="3">
        <v>121200</v>
      </c>
      <c r="M53" s="3">
        <v>101812356215</v>
      </c>
      <c r="O53" s="3">
        <v>82688454524</v>
      </c>
      <c r="Q53" s="3">
        <v>19123901691</v>
      </c>
    </row>
    <row r="54" spans="1:17" ht="24">
      <c r="A54" s="2" t="s">
        <v>145</v>
      </c>
      <c r="C54" s="3">
        <v>73400</v>
      </c>
      <c r="E54" s="3">
        <v>67742153466</v>
      </c>
      <c r="G54" s="3">
        <v>70740241445</v>
      </c>
      <c r="I54" s="3">
        <v>-2998087979</v>
      </c>
      <c r="K54" s="3">
        <v>73400</v>
      </c>
      <c r="M54" s="3">
        <v>67742153466</v>
      </c>
      <c r="O54" s="3">
        <v>73394403250</v>
      </c>
      <c r="Q54" s="3">
        <v>-5652249784</v>
      </c>
    </row>
    <row r="55" spans="1:17" ht="24">
      <c r="A55" s="2" t="s">
        <v>71</v>
      </c>
      <c r="C55" s="3">
        <v>74000</v>
      </c>
      <c r="E55" s="3">
        <v>64893051527</v>
      </c>
      <c r="G55" s="3">
        <v>63860090296</v>
      </c>
      <c r="I55" s="3">
        <v>1032961231</v>
      </c>
      <c r="K55" s="3">
        <v>74000</v>
      </c>
      <c r="M55" s="3">
        <v>64893051527</v>
      </c>
      <c r="O55" s="3">
        <v>53099830829</v>
      </c>
      <c r="Q55" s="3">
        <v>11793220698</v>
      </c>
    </row>
    <row r="56" spans="1:17" ht="24">
      <c r="A56" s="2" t="s">
        <v>127</v>
      </c>
      <c r="C56" s="3">
        <v>1000000</v>
      </c>
      <c r="E56" s="3">
        <v>908747702703</v>
      </c>
      <c r="G56" s="3">
        <v>903124617996</v>
      </c>
      <c r="I56" s="3">
        <v>5623084707</v>
      </c>
      <c r="K56" s="3">
        <v>1000000</v>
      </c>
      <c r="M56" s="3">
        <v>908747702703</v>
      </c>
      <c r="O56" s="3">
        <v>906971838123</v>
      </c>
      <c r="Q56" s="3">
        <v>1775864580</v>
      </c>
    </row>
    <row r="57" spans="1:17" ht="24">
      <c r="A57" s="2" t="s">
        <v>118</v>
      </c>
      <c r="C57" s="3">
        <v>2373000</v>
      </c>
      <c r="E57" s="3">
        <v>2127927522153</v>
      </c>
      <c r="G57" s="3">
        <v>2112622843970</v>
      </c>
      <c r="I57" s="3">
        <v>15304678183</v>
      </c>
      <c r="K57" s="3">
        <v>2373000</v>
      </c>
      <c r="M57" s="3">
        <v>2127927522153</v>
      </c>
      <c r="O57" s="3">
        <v>2035319116033</v>
      </c>
      <c r="Q57" s="3">
        <v>92608406120</v>
      </c>
    </row>
    <row r="58" spans="1:17" ht="24">
      <c r="A58" s="2" t="s">
        <v>58</v>
      </c>
      <c r="C58" s="3">
        <v>100000</v>
      </c>
      <c r="E58" s="3">
        <v>89993137500</v>
      </c>
      <c r="G58" s="3">
        <v>89993137500</v>
      </c>
      <c r="I58" s="3">
        <v>0</v>
      </c>
      <c r="K58" s="3">
        <v>100000</v>
      </c>
      <c r="M58" s="3">
        <v>89993137500</v>
      </c>
      <c r="O58" s="3">
        <v>87311757010</v>
      </c>
      <c r="Q58" s="3">
        <v>2681380490</v>
      </c>
    </row>
    <row r="59" spans="1:17" ht="24">
      <c r="A59" s="2" t="s">
        <v>61</v>
      </c>
      <c r="C59" s="3">
        <v>66878</v>
      </c>
      <c r="E59" s="3">
        <v>64540373781</v>
      </c>
      <c r="G59" s="3">
        <v>63529924253</v>
      </c>
      <c r="I59" s="3">
        <v>1010449528</v>
      </c>
      <c r="K59" s="3">
        <v>66878</v>
      </c>
      <c r="M59" s="3">
        <v>64540373781</v>
      </c>
      <c r="O59" s="3">
        <v>54142632570</v>
      </c>
      <c r="Q59" s="3">
        <v>10397741211</v>
      </c>
    </row>
    <row r="60" spans="1:17" ht="24">
      <c r="A60" s="2" t="s">
        <v>82</v>
      </c>
      <c r="C60" s="3">
        <v>799934</v>
      </c>
      <c r="E60" s="3">
        <v>783795557631</v>
      </c>
      <c r="G60" s="3">
        <v>766046375649</v>
      </c>
      <c r="I60" s="3">
        <v>17749181982</v>
      </c>
      <c r="K60" s="3">
        <v>799934</v>
      </c>
      <c r="M60" s="3">
        <v>783795557631</v>
      </c>
      <c r="O60" s="3">
        <v>655095991121</v>
      </c>
      <c r="Q60" s="3">
        <v>128699566510</v>
      </c>
    </row>
    <row r="61" spans="1:17" ht="24">
      <c r="A61" s="2" t="s">
        <v>115</v>
      </c>
      <c r="C61" s="3">
        <v>335030</v>
      </c>
      <c r="E61" s="3">
        <v>319555053559</v>
      </c>
      <c r="G61" s="3">
        <v>317725334172</v>
      </c>
      <c r="I61" s="3">
        <v>1829719387</v>
      </c>
      <c r="K61" s="3">
        <v>335030</v>
      </c>
      <c r="M61" s="3">
        <v>319555053559</v>
      </c>
      <c r="O61" s="3">
        <v>306058965869</v>
      </c>
      <c r="Q61" s="3">
        <v>13496087690</v>
      </c>
    </row>
    <row r="62" spans="1:17" ht="24">
      <c r="A62" s="2" t="s">
        <v>91</v>
      </c>
      <c r="C62" s="3">
        <v>1270873</v>
      </c>
      <c r="E62" s="3">
        <v>1234842360269</v>
      </c>
      <c r="G62" s="3">
        <v>1192466679722</v>
      </c>
      <c r="I62" s="3">
        <v>42375680547</v>
      </c>
      <c r="K62" s="3">
        <v>1270873</v>
      </c>
      <c r="M62" s="3">
        <v>1234842360269</v>
      </c>
      <c r="O62" s="3">
        <v>1040765622569</v>
      </c>
      <c r="Q62" s="3">
        <v>194076737700</v>
      </c>
    </row>
    <row r="63" spans="1:17" ht="24">
      <c r="A63" s="2" t="s">
        <v>141</v>
      </c>
      <c r="C63" s="3">
        <v>5000</v>
      </c>
      <c r="E63" s="3">
        <v>4988169623</v>
      </c>
      <c r="G63" s="3">
        <v>4750637736</v>
      </c>
      <c r="I63" s="3">
        <v>237531887</v>
      </c>
      <c r="K63" s="3">
        <v>5000</v>
      </c>
      <c r="M63" s="3">
        <v>4988169623</v>
      </c>
      <c r="O63" s="3">
        <v>4750637736</v>
      </c>
      <c r="Q63" s="3">
        <v>237531887</v>
      </c>
    </row>
    <row r="64" spans="1:17" ht="24">
      <c r="A64" s="2" t="s">
        <v>138</v>
      </c>
      <c r="C64" s="3">
        <v>4014000</v>
      </c>
      <c r="E64" s="3">
        <v>3910983504767</v>
      </c>
      <c r="G64" s="3">
        <v>3873143714863</v>
      </c>
      <c r="I64" s="3">
        <v>37839789904</v>
      </c>
      <c r="K64" s="3">
        <v>4014000</v>
      </c>
      <c r="M64" s="3">
        <v>3910983504767</v>
      </c>
      <c r="O64" s="3">
        <v>3681459876161</v>
      </c>
      <c r="Q64" s="3">
        <v>229523628606</v>
      </c>
    </row>
    <row r="65" spans="1:17" ht="24">
      <c r="A65" s="2" t="s">
        <v>183</v>
      </c>
      <c r="C65" s="3">
        <v>135000</v>
      </c>
      <c r="E65" s="3">
        <v>126278820505</v>
      </c>
      <c r="G65" s="3">
        <v>127188651125</v>
      </c>
      <c r="I65" s="3">
        <v>-909830620</v>
      </c>
      <c r="K65" s="3">
        <v>135000</v>
      </c>
      <c r="M65" s="3">
        <v>126278820505</v>
      </c>
      <c r="O65" s="3">
        <v>124689539112</v>
      </c>
      <c r="Q65" s="3">
        <v>1589281393</v>
      </c>
    </row>
    <row r="66" spans="1:17" ht="24">
      <c r="A66" s="2" t="s">
        <v>180</v>
      </c>
      <c r="C66" s="3">
        <v>20000</v>
      </c>
      <c r="E66" s="3">
        <v>19112562555</v>
      </c>
      <c r="G66" s="3">
        <v>19250292053</v>
      </c>
      <c r="I66" s="3">
        <v>-137729498</v>
      </c>
      <c r="K66" s="3">
        <v>20000</v>
      </c>
      <c r="M66" s="3">
        <v>19112562555</v>
      </c>
      <c r="O66" s="3">
        <v>19998475000</v>
      </c>
      <c r="Q66" s="3">
        <v>-885912445</v>
      </c>
    </row>
    <row r="67" spans="1:17" ht="24">
      <c r="A67" s="2" t="s">
        <v>177</v>
      </c>
      <c r="C67" s="3">
        <v>10000</v>
      </c>
      <c r="E67" s="3">
        <v>9689651107</v>
      </c>
      <c r="G67" s="3">
        <v>9548841845</v>
      </c>
      <c r="I67" s="3">
        <v>140809262</v>
      </c>
      <c r="K67" s="3">
        <v>10000</v>
      </c>
      <c r="M67" s="3">
        <v>9689651107</v>
      </c>
      <c r="O67" s="3">
        <v>9613036950</v>
      </c>
      <c r="Q67" s="3">
        <v>76614157</v>
      </c>
    </row>
    <row r="68" spans="1:17">
      <c r="A68" s="1" t="s">
        <v>26</v>
      </c>
      <c r="C68" s="1" t="s">
        <v>26</v>
      </c>
      <c r="E68" s="4">
        <f>SUM(E8:E67)</f>
        <v>73070088798169</v>
      </c>
      <c r="G68" s="4">
        <f>SUM(G8:G67)</f>
        <v>72518834729314</v>
      </c>
      <c r="I68" s="4">
        <f>SUM(I8:I67)</f>
        <v>551254068855</v>
      </c>
      <c r="K68" s="1" t="s">
        <v>26</v>
      </c>
      <c r="M68" s="4">
        <f>SUM(M8:M67)</f>
        <v>73070088798169</v>
      </c>
      <c r="O68" s="4">
        <f>SUM(O8:O67)</f>
        <v>71558142796417</v>
      </c>
      <c r="Q68" s="4">
        <f>SUM(Q8:Q67)</f>
        <v>1511946001752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A12" sqref="A12"/>
    </sheetView>
  </sheetViews>
  <sheetFormatPr defaultRowHeight="22.5"/>
  <cols>
    <col min="1" max="1" width="35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2.71093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6" spans="1:17" ht="24.75" thickBot="1">
      <c r="A6" s="12" t="s">
        <v>3</v>
      </c>
      <c r="C6" s="12" t="s">
        <v>312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4.75" thickBot="1">
      <c r="A7" s="12" t="s">
        <v>3</v>
      </c>
      <c r="C7" s="12" t="s">
        <v>27</v>
      </c>
      <c r="E7" s="12" t="s">
        <v>28</v>
      </c>
      <c r="G7" s="12" t="s">
        <v>29</v>
      </c>
      <c r="I7" s="12" t="s">
        <v>30</v>
      </c>
      <c r="K7" s="12" t="s">
        <v>27</v>
      </c>
      <c r="M7" s="12" t="s">
        <v>28</v>
      </c>
      <c r="O7" s="12" t="s">
        <v>29</v>
      </c>
      <c r="Q7" s="12" t="s">
        <v>30</v>
      </c>
    </row>
    <row r="8" spans="1:17" ht="24">
      <c r="A8" s="2" t="s">
        <v>31</v>
      </c>
      <c r="C8" s="3">
        <v>569500000</v>
      </c>
      <c r="E8" s="3">
        <v>6355</v>
      </c>
      <c r="G8" s="1" t="s">
        <v>32</v>
      </c>
      <c r="I8" s="3">
        <v>0.213893226141811</v>
      </c>
      <c r="K8" s="3">
        <v>569500000</v>
      </c>
      <c r="M8" s="3">
        <v>6355</v>
      </c>
      <c r="O8" s="1" t="s">
        <v>32</v>
      </c>
      <c r="Q8" s="3">
        <v>0.213893226141811</v>
      </c>
    </row>
    <row r="9" spans="1:17" ht="24">
      <c r="A9" s="2" t="s">
        <v>33</v>
      </c>
      <c r="C9" s="3">
        <v>462962962</v>
      </c>
      <c r="E9" s="3">
        <v>5612</v>
      </c>
      <c r="G9" s="1" t="s">
        <v>34</v>
      </c>
      <c r="I9" s="3">
        <v>0.29790600752136798</v>
      </c>
      <c r="K9" s="3">
        <v>462962962</v>
      </c>
      <c r="M9" s="3">
        <v>5612</v>
      </c>
      <c r="O9" s="1" t="s">
        <v>34</v>
      </c>
      <c r="Q9" s="3">
        <v>0.29790600752136798</v>
      </c>
    </row>
    <row r="10" spans="1:17" ht="24">
      <c r="A10" s="2" t="s">
        <v>35</v>
      </c>
      <c r="C10" s="3">
        <v>264359199</v>
      </c>
      <c r="E10" s="3">
        <v>2382</v>
      </c>
      <c r="G10" s="1" t="s">
        <v>36</v>
      </c>
      <c r="I10" s="3">
        <v>0.24229916914848201</v>
      </c>
      <c r="K10" s="3">
        <v>264359199</v>
      </c>
      <c r="M10" s="3">
        <v>2382</v>
      </c>
      <c r="O10" s="1" t="s">
        <v>36</v>
      </c>
      <c r="Q10" s="3">
        <v>0.24229916914848201</v>
      </c>
    </row>
    <row r="11" spans="1:17" ht="24">
      <c r="A11" s="2" t="s">
        <v>313</v>
      </c>
      <c r="C11" s="1">
        <v>0</v>
      </c>
      <c r="E11" s="1">
        <v>0</v>
      </c>
      <c r="G11" s="1" t="s">
        <v>315</v>
      </c>
      <c r="I11" s="1">
        <v>0</v>
      </c>
      <c r="K11" s="3">
        <v>367647050</v>
      </c>
      <c r="M11" s="1">
        <v>10076</v>
      </c>
      <c r="O11" s="1" t="s">
        <v>314</v>
      </c>
      <c r="Q11" s="1">
        <v>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hyperlinks>
    <hyperlink ref="A11" r:id="rId1" display="https://admin.avandetf.com/Admin/option/TabaeOptionBasketStockList.aspx?isin=IRS4MSMI9001" xr:uid="{AE858FC3-0C4C-48A3-9773-F0933D458C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DC99-CEF6-4BC2-B7D3-08FCD03D09FC}">
  <dimension ref="A2:Y14"/>
  <sheetViews>
    <sheetView rightToLeft="1" zoomScale="85" zoomScaleNormal="85" workbookViewId="0">
      <selection activeCell="A13" sqref="A13"/>
    </sheetView>
  </sheetViews>
  <sheetFormatPr defaultRowHeight="22.5"/>
  <cols>
    <col min="1" max="1" width="48" style="1" bestFit="1" customWidth="1"/>
    <col min="2" max="2" width="1" style="1" customWidth="1"/>
    <col min="3" max="3" width="14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</row>
    <row r="3" spans="1:25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</row>
    <row r="4" spans="1:25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</row>
    <row r="5" spans="1:25" ht="25.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5"/>
      <c r="Y5" s="5"/>
    </row>
    <row r="6" spans="1:25" ht="25.5">
      <c r="A6" s="14" t="s">
        <v>324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5"/>
      <c r="Y6" s="5"/>
    </row>
    <row r="7" spans="1:25">
      <c r="Y7" s="3"/>
    </row>
    <row r="8" spans="1:25" ht="24.75" thickBot="1">
      <c r="A8" s="12" t="s">
        <v>3</v>
      </c>
      <c r="C8" s="12" t="s">
        <v>312</v>
      </c>
      <c r="D8" s="12" t="s">
        <v>4</v>
      </c>
      <c r="E8" s="12" t="s">
        <v>4</v>
      </c>
      <c r="F8" s="12" t="s">
        <v>4</v>
      </c>
      <c r="G8" s="12" t="s">
        <v>4</v>
      </c>
      <c r="I8" s="12" t="s">
        <v>5</v>
      </c>
      <c r="J8" s="12" t="s">
        <v>5</v>
      </c>
      <c r="K8" s="12" t="s">
        <v>5</v>
      </c>
      <c r="L8" s="12" t="s">
        <v>5</v>
      </c>
      <c r="M8" s="12" t="s">
        <v>5</v>
      </c>
      <c r="N8" s="12" t="s">
        <v>5</v>
      </c>
      <c r="O8" s="12" t="s">
        <v>5</v>
      </c>
      <c r="Q8" s="12" t="s">
        <v>6</v>
      </c>
      <c r="R8" s="12" t="s">
        <v>6</v>
      </c>
      <c r="S8" s="12" t="s">
        <v>6</v>
      </c>
      <c r="T8" s="12" t="s">
        <v>6</v>
      </c>
      <c r="U8" s="12" t="s">
        <v>6</v>
      </c>
      <c r="V8" s="12" t="s">
        <v>6</v>
      </c>
      <c r="W8" s="12" t="s">
        <v>6</v>
      </c>
      <c r="X8" s="12" t="s">
        <v>6</v>
      </c>
      <c r="Y8" s="12" t="s">
        <v>6</v>
      </c>
    </row>
    <row r="9" spans="1:25" ht="24.75" thickBot="1">
      <c r="A9" s="12" t="s">
        <v>3</v>
      </c>
      <c r="C9" s="12" t="s">
        <v>7</v>
      </c>
      <c r="E9" s="12" t="s">
        <v>8</v>
      </c>
      <c r="G9" s="12" t="s">
        <v>9</v>
      </c>
      <c r="I9" s="12" t="s">
        <v>10</v>
      </c>
      <c r="J9" s="12" t="s">
        <v>10</v>
      </c>
      <c r="K9" s="12" t="s">
        <v>10</v>
      </c>
      <c r="M9" s="12" t="s">
        <v>11</v>
      </c>
      <c r="N9" s="12" t="s">
        <v>11</v>
      </c>
      <c r="O9" s="12" t="s">
        <v>11</v>
      </c>
      <c r="Q9" s="12" t="s">
        <v>7</v>
      </c>
      <c r="S9" s="12" t="s">
        <v>12</v>
      </c>
      <c r="U9" s="12" t="s">
        <v>8</v>
      </c>
      <c r="W9" s="12" t="s">
        <v>9</v>
      </c>
      <c r="Y9" s="12" t="s">
        <v>13</v>
      </c>
    </row>
    <row r="10" spans="1:25" ht="24.75" thickBot="1">
      <c r="A10" s="12" t="s">
        <v>3</v>
      </c>
      <c r="C10" s="12" t="s">
        <v>7</v>
      </c>
      <c r="E10" s="12" t="s">
        <v>8</v>
      </c>
      <c r="G10" s="12" t="s">
        <v>9</v>
      </c>
      <c r="I10" s="6" t="s">
        <v>7</v>
      </c>
      <c r="K10" s="6" t="s">
        <v>8</v>
      </c>
      <c r="M10" s="6" t="s">
        <v>7</v>
      </c>
      <c r="O10" s="6" t="s">
        <v>14</v>
      </c>
      <c r="Q10" s="12" t="s">
        <v>7</v>
      </c>
      <c r="S10" s="12" t="s">
        <v>12</v>
      </c>
      <c r="U10" s="12" t="s">
        <v>8</v>
      </c>
      <c r="W10" s="12" t="s">
        <v>9</v>
      </c>
      <c r="Y10" s="12" t="s">
        <v>13</v>
      </c>
    </row>
    <row r="11" spans="1:25" ht="24">
      <c r="A11" s="2" t="s">
        <v>15</v>
      </c>
      <c r="C11" s="3">
        <v>147049416</v>
      </c>
      <c r="E11" s="3">
        <v>1999999990591</v>
      </c>
      <c r="G11" s="3">
        <v>2145156880608</v>
      </c>
      <c r="I11" s="3">
        <v>0</v>
      </c>
      <c r="K11" s="3">
        <v>0</v>
      </c>
      <c r="M11" s="3">
        <v>0</v>
      </c>
      <c r="O11" s="3">
        <v>0</v>
      </c>
      <c r="Q11" s="3">
        <v>147049416</v>
      </c>
      <c r="S11" s="3">
        <v>14910</v>
      </c>
      <c r="U11" s="3">
        <v>1999999990591</v>
      </c>
      <c r="W11" s="3">
        <v>2192506792560</v>
      </c>
      <c r="Y11" s="7">
        <v>1.7399871579453132E-2</v>
      </c>
    </row>
    <row r="12" spans="1:25" ht="24">
      <c r="A12" s="2" t="s">
        <v>16</v>
      </c>
      <c r="C12" s="3">
        <v>48086207</v>
      </c>
      <c r="E12" s="3">
        <v>629999998424</v>
      </c>
      <c r="G12" s="3">
        <v>645461156561</v>
      </c>
      <c r="I12" s="3">
        <v>220713360</v>
      </c>
      <c r="K12" s="3">
        <v>2999999995994.3999</v>
      </c>
      <c r="M12" s="3">
        <v>0</v>
      </c>
      <c r="O12" s="3">
        <v>0</v>
      </c>
      <c r="Q12" s="3">
        <v>268799567</v>
      </c>
      <c r="S12" s="3">
        <v>13775</v>
      </c>
      <c r="U12" s="3">
        <v>3629999994418</v>
      </c>
      <c r="W12" s="3">
        <v>3702714035425</v>
      </c>
      <c r="Y12" s="7">
        <v>2.938497108901001E-2</v>
      </c>
    </row>
    <row r="13" spans="1:25" ht="24.75" thickBot="1">
      <c r="A13" s="2" t="s">
        <v>17</v>
      </c>
      <c r="C13" s="3">
        <v>1666431</v>
      </c>
      <c r="E13" s="3">
        <v>200065086578</v>
      </c>
      <c r="G13" s="3">
        <v>213269124064.49301</v>
      </c>
      <c r="I13" s="3">
        <v>0</v>
      </c>
      <c r="K13" s="3">
        <v>0</v>
      </c>
      <c r="M13" s="3">
        <v>0</v>
      </c>
      <c r="O13" s="3">
        <v>0</v>
      </c>
      <c r="Q13" s="3">
        <v>1666431</v>
      </c>
      <c r="S13" s="3">
        <v>143991</v>
      </c>
      <c r="U13" s="3">
        <v>200065086578</v>
      </c>
      <c r="W13" s="3">
        <v>238589343820.763</v>
      </c>
      <c r="Y13" s="7">
        <v>1.8934600142606665E-3</v>
      </c>
    </row>
    <row r="14" spans="1:25" ht="23.25" thickBot="1">
      <c r="A14" s="1" t="s">
        <v>26</v>
      </c>
      <c r="C14" s="1" t="s">
        <v>26</v>
      </c>
      <c r="E14" s="4">
        <f>SUM(E11:E13)</f>
        <v>2830065075593</v>
      </c>
      <c r="G14" s="4">
        <f>SUM(G11:G13)</f>
        <v>3003887161233.4932</v>
      </c>
      <c r="I14" s="1" t="s">
        <v>26</v>
      </c>
      <c r="K14" s="4">
        <f>SUM(K11:K13)</f>
        <v>2999999995994.3999</v>
      </c>
      <c r="M14" s="1" t="s">
        <v>26</v>
      </c>
      <c r="O14" s="4">
        <f>SUM(O11:O13)</f>
        <v>0</v>
      </c>
      <c r="Q14" s="1" t="s">
        <v>26</v>
      </c>
      <c r="S14" s="1" t="s">
        <v>26</v>
      </c>
      <c r="U14" s="4">
        <f>SUM(U11:U13)</f>
        <v>5830065071587</v>
      </c>
      <c r="W14" s="4">
        <f>SUM(W11:W13)</f>
        <v>6133810171805.7627</v>
      </c>
      <c r="Y14" s="8">
        <f>SUM(Y11:Y13)</f>
        <v>4.8678302682723808E-2</v>
      </c>
    </row>
  </sheetData>
  <mergeCells count="19">
    <mergeCell ref="A8:A10"/>
    <mergeCell ref="C8:G8"/>
    <mergeCell ref="I8:O8"/>
    <mergeCell ref="Q8:Y8"/>
    <mergeCell ref="C9:C10"/>
    <mergeCell ref="A2:Y2"/>
    <mergeCell ref="A3:Y3"/>
    <mergeCell ref="A4:Y4"/>
    <mergeCell ref="A5:W5"/>
    <mergeCell ref="A6:W6"/>
    <mergeCell ref="U9:U10"/>
    <mergeCell ref="W9:W10"/>
    <mergeCell ref="Y9:Y10"/>
    <mergeCell ref="E9:E10"/>
    <mergeCell ref="G9:G10"/>
    <mergeCell ref="I9:K9"/>
    <mergeCell ref="M9:O9"/>
    <mergeCell ref="Q9:Q10"/>
    <mergeCell ref="S9:S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6"/>
  <sheetViews>
    <sheetView rightToLeft="1" workbookViewId="0">
      <selection activeCell="A5" sqref="A5:XFD5"/>
    </sheetView>
  </sheetViews>
  <sheetFormatPr defaultRowHeight="22.5"/>
  <cols>
    <col min="1" max="1" width="39.425781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21.28515625" style="1" bestFit="1" customWidth="1"/>
    <col min="34" max="34" width="1" style="1" customWidth="1"/>
    <col min="35" max="35" width="21.71093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  <c r="V2" s="13" t="s">
        <v>0</v>
      </c>
      <c r="W2" s="13" t="s">
        <v>0</v>
      </c>
      <c r="X2" s="13" t="s">
        <v>0</v>
      </c>
      <c r="Y2" s="13" t="s">
        <v>0</v>
      </c>
      <c r="Z2" s="13" t="s">
        <v>0</v>
      </c>
      <c r="AA2" s="13" t="s">
        <v>0</v>
      </c>
      <c r="AB2" s="13" t="s">
        <v>0</v>
      </c>
      <c r="AC2" s="13" t="s">
        <v>0</v>
      </c>
      <c r="AD2" s="13"/>
      <c r="AE2" s="13" t="s">
        <v>0</v>
      </c>
      <c r="AF2" s="13" t="s">
        <v>0</v>
      </c>
      <c r="AG2" s="13" t="s">
        <v>0</v>
      </c>
      <c r="AH2" s="13" t="s">
        <v>0</v>
      </c>
      <c r="AI2" s="13" t="s">
        <v>0</v>
      </c>
      <c r="AJ2" s="13" t="s">
        <v>0</v>
      </c>
      <c r="AK2" s="13" t="s">
        <v>0</v>
      </c>
    </row>
    <row r="3" spans="1:37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 t="s">
        <v>1</v>
      </c>
      <c r="O3" s="13" t="s">
        <v>1</v>
      </c>
      <c r="P3" s="13" t="s">
        <v>1</v>
      </c>
      <c r="Q3" s="13" t="s">
        <v>1</v>
      </c>
      <c r="R3" s="13" t="s">
        <v>1</v>
      </c>
      <c r="S3" s="13" t="s">
        <v>1</v>
      </c>
      <c r="T3" s="13" t="s">
        <v>1</v>
      </c>
      <c r="U3" s="13" t="s">
        <v>1</v>
      </c>
      <c r="V3" s="13" t="s">
        <v>1</v>
      </c>
      <c r="W3" s="13" t="s">
        <v>1</v>
      </c>
      <c r="X3" s="13" t="s">
        <v>1</v>
      </c>
      <c r="Y3" s="13" t="s">
        <v>1</v>
      </c>
      <c r="Z3" s="13" t="s">
        <v>1</v>
      </c>
      <c r="AA3" s="13" t="s">
        <v>1</v>
      </c>
      <c r="AB3" s="13" t="s">
        <v>1</v>
      </c>
      <c r="AC3" s="13" t="s">
        <v>1</v>
      </c>
      <c r="AD3" s="13"/>
      <c r="AE3" s="13" t="s">
        <v>1</v>
      </c>
      <c r="AF3" s="13" t="s">
        <v>1</v>
      </c>
      <c r="AG3" s="13" t="s">
        <v>1</v>
      </c>
      <c r="AH3" s="13" t="s">
        <v>1</v>
      </c>
      <c r="AI3" s="13" t="s">
        <v>1</v>
      </c>
      <c r="AJ3" s="13" t="s">
        <v>1</v>
      </c>
      <c r="AK3" s="13" t="s">
        <v>1</v>
      </c>
    </row>
    <row r="4" spans="1:3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  <c r="V4" s="13" t="s">
        <v>2</v>
      </c>
      <c r="W4" s="13" t="s">
        <v>2</v>
      </c>
      <c r="X4" s="13" t="s">
        <v>2</v>
      </c>
      <c r="Y4" s="13" t="s">
        <v>2</v>
      </c>
      <c r="Z4" s="13" t="s">
        <v>2</v>
      </c>
      <c r="AA4" s="13" t="s">
        <v>2</v>
      </c>
      <c r="AB4" s="13" t="s">
        <v>2</v>
      </c>
      <c r="AC4" s="13" t="s">
        <v>2</v>
      </c>
      <c r="AD4" s="13"/>
      <c r="AE4" s="13" t="s">
        <v>2</v>
      </c>
      <c r="AF4" s="13" t="s">
        <v>2</v>
      </c>
      <c r="AG4" s="13" t="s">
        <v>2</v>
      </c>
      <c r="AH4" s="13" t="s">
        <v>2</v>
      </c>
      <c r="AI4" s="13" t="s">
        <v>2</v>
      </c>
      <c r="AJ4" s="13" t="s">
        <v>2</v>
      </c>
      <c r="AK4" s="13" t="s">
        <v>2</v>
      </c>
    </row>
    <row r="5" spans="1:37" ht="25.5">
      <c r="A5" s="14" t="s">
        <v>325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K5" s="3"/>
    </row>
    <row r="6" spans="1:37" ht="24.75" thickBot="1">
      <c r="A6" s="12" t="s">
        <v>37</v>
      </c>
      <c r="B6" s="12" t="s">
        <v>37</v>
      </c>
      <c r="C6" s="12" t="s">
        <v>37</v>
      </c>
      <c r="D6" s="12" t="s">
        <v>37</v>
      </c>
      <c r="E6" s="12" t="s">
        <v>37</v>
      </c>
      <c r="F6" s="12" t="s">
        <v>37</v>
      </c>
      <c r="G6" s="12" t="s">
        <v>37</v>
      </c>
      <c r="H6" s="12" t="s">
        <v>37</v>
      </c>
      <c r="I6" s="12" t="s">
        <v>37</v>
      </c>
      <c r="J6" s="12" t="s">
        <v>37</v>
      </c>
      <c r="K6" s="12" t="s">
        <v>37</v>
      </c>
      <c r="L6" s="12" t="s">
        <v>37</v>
      </c>
      <c r="M6" s="12" t="s">
        <v>37</v>
      </c>
      <c r="O6" s="12" t="s">
        <v>312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/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4.75" thickBot="1">
      <c r="A7" s="12" t="s">
        <v>38</v>
      </c>
      <c r="C7" s="12" t="s">
        <v>39</v>
      </c>
      <c r="E7" s="12" t="s">
        <v>40</v>
      </c>
      <c r="G7" s="12" t="s">
        <v>41</v>
      </c>
      <c r="I7" s="12" t="s">
        <v>42</v>
      </c>
      <c r="K7" s="12" t="s">
        <v>43</v>
      </c>
      <c r="M7" s="12" t="s">
        <v>30</v>
      </c>
      <c r="O7" s="12" t="s">
        <v>7</v>
      </c>
      <c r="Q7" s="12" t="s">
        <v>8</v>
      </c>
      <c r="S7" s="12" t="s">
        <v>9</v>
      </c>
      <c r="U7" s="12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12" t="s">
        <v>11</v>
      </c>
      <c r="AC7" s="12" t="s">
        <v>7</v>
      </c>
      <c r="AD7" s="9"/>
      <c r="AE7" s="12" t="s">
        <v>44</v>
      </c>
      <c r="AG7" s="12" t="s">
        <v>8</v>
      </c>
      <c r="AI7" s="12" t="s">
        <v>9</v>
      </c>
      <c r="AK7" s="12" t="s">
        <v>13</v>
      </c>
    </row>
    <row r="8" spans="1:37" ht="24.75" thickBot="1">
      <c r="A8" s="12" t="s">
        <v>38</v>
      </c>
      <c r="C8" s="12" t="s">
        <v>39</v>
      </c>
      <c r="E8" s="12" t="s">
        <v>40</v>
      </c>
      <c r="G8" s="12" t="s">
        <v>41</v>
      </c>
      <c r="I8" s="12" t="s">
        <v>42</v>
      </c>
      <c r="K8" s="12" t="s">
        <v>43</v>
      </c>
      <c r="M8" s="12" t="s">
        <v>30</v>
      </c>
      <c r="O8" s="12" t="s">
        <v>7</v>
      </c>
      <c r="Q8" s="12" t="s">
        <v>8</v>
      </c>
      <c r="S8" s="12" t="s">
        <v>9</v>
      </c>
      <c r="U8" s="12" t="s">
        <v>7</v>
      </c>
      <c r="W8" s="12" t="s">
        <v>8</v>
      </c>
      <c r="Y8" s="12" t="s">
        <v>7</v>
      </c>
      <c r="AA8" s="12" t="s">
        <v>14</v>
      </c>
      <c r="AC8" s="12" t="s">
        <v>7</v>
      </c>
      <c r="AD8" s="9"/>
      <c r="AE8" s="12" t="s">
        <v>44</v>
      </c>
      <c r="AG8" s="12" t="s">
        <v>8</v>
      </c>
      <c r="AI8" s="12" t="s">
        <v>9</v>
      </c>
      <c r="AK8" s="12" t="s">
        <v>13</v>
      </c>
    </row>
    <row r="9" spans="1:37" ht="24">
      <c r="A9" s="2" t="s">
        <v>45</v>
      </c>
      <c r="C9" s="1" t="s">
        <v>46</v>
      </c>
      <c r="E9" s="1" t="s">
        <v>46</v>
      </c>
      <c r="G9" s="1" t="s">
        <v>47</v>
      </c>
      <c r="I9" s="1" t="s">
        <v>48</v>
      </c>
      <c r="K9" s="3">
        <v>40.5</v>
      </c>
      <c r="M9" s="3">
        <v>40.5</v>
      </c>
      <c r="O9" s="3">
        <v>4360</v>
      </c>
      <c r="Q9" s="3">
        <v>15008401205</v>
      </c>
      <c r="S9" s="3">
        <v>19925476084</v>
      </c>
      <c r="U9" s="3">
        <v>0</v>
      </c>
      <c r="W9" s="3">
        <v>0</v>
      </c>
      <c r="Y9" s="3">
        <v>0</v>
      </c>
      <c r="AA9" s="3">
        <v>0</v>
      </c>
      <c r="AC9" s="3">
        <v>4360</v>
      </c>
      <c r="AD9" s="3"/>
      <c r="AE9" s="3">
        <v>4687881</v>
      </c>
      <c r="AG9" s="3">
        <v>15008401205</v>
      </c>
      <c r="AI9" s="3">
        <v>20424346921</v>
      </c>
      <c r="AK9" s="7">
        <v>1.6208889966751319E-4</v>
      </c>
    </row>
    <row r="10" spans="1:37" ht="24">
      <c r="A10" s="2" t="s">
        <v>49</v>
      </c>
      <c r="C10" s="1" t="s">
        <v>46</v>
      </c>
      <c r="E10" s="1" t="s">
        <v>46</v>
      </c>
      <c r="G10" s="1" t="s">
        <v>50</v>
      </c>
      <c r="I10" s="1" t="s">
        <v>51</v>
      </c>
      <c r="K10" s="3">
        <v>54.06</v>
      </c>
      <c r="M10" s="3">
        <v>54.06</v>
      </c>
      <c r="O10" s="3">
        <v>362205</v>
      </c>
      <c r="Q10" s="3">
        <v>1349985121650</v>
      </c>
      <c r="S10" s="3">
        <v>1534193247089</v>
      </c>
      <c r="U10" s="3">
        <v>0</v>
      </c>
      <c r="W10" s="3">
        <v>0</v>
      </c>
      <c r="Y10" s="3">
        <v>0</v>
      </c>
      <c r="AA10" s="3">
        <v>0</v>
      </c>
      <c r="AC10" s="3">
        <v>362205</v>
      </c>
      <c r="AD10" s="3"/>
      <c r="AE10" s="3">
        <v>4302603</v>
      </c>
      <c r="AG10" s="3">
        <v>1349985121650</v>
      </c>
      <c r="AI10" s="3">
        <v>1557294461983</v>
      </c>
      <c r="AK10" s="7">
        <v>1.2358786637216873E-2</v>
      </c>
    </row>
    <row r="11" spans="1:37" ht="24">
      <c r="A11" s="2" t="s">
        <v>52</v>
      </c>
      <c r="C11" s="1" t="s">
        <v>46</v>
      </c>
      <c r="E11" s="1" t="s">
        <v>46</v>
      </c>
      <c r="G11" s="1" t="s">
        <v>53</v>
      </c>
      <c r="I11" s="1" t="s">
        <v>54</v>
      </c>
      <c r="K11" s="3">
        <v>30.5</v>
      </c>
      <c r="M11" s="3">
        <v>30.5</v>
      </c>
      <c r="O11" s="3">
        <v>84110</v>
      </c>
      <c r="Q11" s="3">
        <v>222997478600</v>
      </c>
      <c r="S11" s="3">
        <v>222835805428</v>
      </c>
      <c r="U11" s="3">
        <v>0</v>
      </c>
      <c r="W11" s="3">
        <v>0</v>
      </c>
      <c r="Y11" s="3">
        <v>0</v>
      </c>
      <c r="AA11" s="3">
        <v>0</v>
      </c>
      <c r="AC11" s="3">
        <v>84110</v>
      </c>
      <c r="AD11" s="3"/>
      <c r="AE11" s="3">
        <v>2651260</v>
      </c>
      <c r="AG11" s="3">
        <v>222997478600</v>
      </c>
      <c r="AI11" s="3">
        <v>222835805428</v>
      </c>
      <c r="AK11" s="7">
        <v>1.7684389443665082E-3</v>
      </c>
    </row>
    <row r="12" spans="1:37" ht="24">
      <c r="A12" s="2" t="s">
        <v>55</v>
      </c>
      <c r="C12" s="1" t="s">
        <v>46</v>
      </c>
      <c r="E12" s="1" t="s">
        <v>46</v>
      </c>
      <c r="G12" s="1" t="s">
        <v>56</v>
      </c>
      <c r="I12" s="1" t="s">
        <v>57</v>
      </c>
      <c r="K12" s="3">
        <v>23</v>
      </c>
      <c r="M12" s="3">
        <v>23</v>
      </c>
      <c r="O12" s="3">
        <v>1440000</v>
      </c>
      <c r="Q12" s="3">
        <v>1440000000000</v>
      </c>
      <c r="S12" s="3">
        <v>1349109781654</v>
      </c>
      <c r="U12" s="3">
        <v>0</v>
      </c>
      <c r="W12" s="3">
        <v>0</v>
      </c>
      <c r="Y12" s="3">
        <v>0</v>
      </c>
      <c r="AA12" s="3">
        <v>0</v>
      </c>
      <c r="AC12" s="3">
        <v>1440000</v>
      </c>
      <c r="AD12" s="3"/>
      <c r="AE12" s="3">
        <v>1000000</v>
      </c>
      <c r="AG12" s="3">
        <v>1440000000000</v>
      </c>
      <c r="AI12" s="3">
        <v>1439890200000</v>
      </c>
      <c r="AK12" s="7">
        <v>1.142705904197442E-2</v>
      </c>
    </row>
    <row r="13" spans="1:37" ht="24">
      <c r="A13" s="2" t="s">
        <v>58</v>
      </c>
      <c r="C13" s="1" t="s">
        <v>46</v>
      </c>
      <c r="E13" s="1" t="s">
        <v>46</v>
      </c>
      <c r="G13" s="1" t="s">
        <v>59</v>
      </c>
      <c r="I13" s="1" t="s">
        <v>60</v>
      </c>
      <c r="K13" s="3">
        <v>18</v>
      </c>
      <c r="M13" s="3">
        <v>18</v>
      </c>
      <c r="O13" s="3">
        <v>100000</v>
      </c>
      <c r="Q13" s="3">
        <v>87311757010</v>
      </c>
      <c r="S13" s="3">
        <v>89993137500</v>
      </c>
      <c r="U13" s="3">
        <v>0</v>
      </c>
      <c r="W13" s="3">
        <v>0</v>
      </c>
      <c r="Y13" s="3">
        <v>0</v>
      </c>
      <c r="AA13" s="3">
        <v>0</v>
      </c>
      <c r="AC13" s="3">
        <v>100000</v>
      </c>
      <c r="AD13" s="3"/>
      <c r="AE13" s="3">
        <v>900000</v>
      </c>
      <c r="AG13" s="3">
        <v>87311757010</v>
      </c>
      <c r="AI13" s="3">
        <v>89993137500</v>
      </c>
      <c r="AK13" s="7">
        <v>7.1419119012340127E-4</v>
      </c>
    </row>
    <row r="14" spans="1:37" ht="24">
      <c r="A14" s="2" t="s">
        <v>61</v>
      </c>
      <c r="C14" s="1" t="s">
        <v>46</v>
      </c>
      <c r="E14" s="1" t="s">
        <v>46</v>
      </c>
      <c r="G14" s="1" t="s">
        <v>62</v>
      </c>
      <c r="I14" s="1" t="s">
        <v>63</v>
      </c>
      <c r="K14" s="3">
        <v>0</v>
      </c>
      <c r="M14" s="3">
        <v>0</v>
      </c>
      <c r="O14" s="3">
        <v>66878</v>
      </c>
      <c r="Q14" s="3">
        <v>52015091651</v>
      </c>
      <c r="S14" s="3">
        <v>63529924253</v>
      </c>
      <c r="U14" s="3">
        <v>0</v>
      </c>
      <c r="W14" s="3">
        <v>0</v>
      </c>
      <c r="Y14" s="3">
        <v>0</v>
      </c>
      <c r="AA14" s="3">
        <v>0</v>
      </c>
      <c r="AC14" s="3">
        <v>66878</v>
      </c>
      <c r="AD14" s="3"/>
      <c r="AE14" s="3">
        <v>965120</v>
      </c>
      <c r="AG14" s="3">
        <v>52015091651</v>
      </c>
      <c r="AI14" s="3">
        <v>64540373781</v>
      </c>
      <c r="AK14" s="7">
        <v>5.1219645899846036E-4</v>
      </c>
    </row>
    <row r="15" spans="1:37" ht="24">
      <c r="A15" s="2" t="s">
        <v>64</v>
      </c>
      <c r="C15" s="1" t="s">
        <v>46</v>
      </c>
      <c r="E15" s="1" t="s">
        <v>46</v>
      </c>
      <c r="G15" s="1" t="s">
        <v>65</v>
      </c>
      <c r="I15" s="1" t="s">
        <v>66</v>
      </c>
      <c r="K15" s="3">
        <v>0</v>
      </c>
      <c r="M15" s="3">
        <v>0</v>
      </c>
      <c r="O15" s="3">
        <v>46184</v>
      </c>
      <c r="Q15" s="3">
        <v>26340592963</v>
      </c>
      <c r="S15" s="3">
        <v>28086967005</v>
      </c>
      <c r="U15" s="3">
        <v>0</v>
      </c>
      <c r="W15" s="3">
        <v>0</v>
      </c>
      <c r="Y15" s="3">
        <v>0</v>
      </c>
      <c r="AA15" s="3">
        <v>0</v>
      </c>
      <c r="AC15" s="3">
        <v>46184</v>
      </c>
      <c r="AD15" s="3"/>
      <c r="AE15" s="3">
        <v>612400</v>
      </c>
      <c r="AG15" s="3">
        <v>26340592963</v>
      </c>
      <c r="AI15" s="3">
        <v>28280925015</v>
      </c>
      <c r="AK15" s="7">
        <v>2.2443919675823638E-4</v>
      </c>
    </row>
    <row r="16" spans="1:37" ht="24">
      <c r="A16" s="2" t="s">
        <v>67</v>
      </c>
      <c r="C16" s="1" t="s">
        <v>46</v>
      </c>
      <c r="E16" s="1" t="s">
        <v>46</v>
      </c>
      <c r="G16" s="1" t="s">
        <v>65</v>
      </c>
      <c r="I16" s="1" t="s">
        <v>68</v>
      </c>
      <c r="K16" s="3">
        <v>0</v>
      </c>
      <c r="M16" s="3">
        <v>0</v>
      </c>
      <c r="O16" s="3">
        <v>73594</v>
      </c>
      <c r="Q16" s="3">
        <v>40178911377</v>
      </c>
      <c r="S16" s="3">
        <v>42982977698</v>
      </c>
      <c r="U16" s="3">
        <v>0</v>
      </c>
      <c r="W16" s="3">
        <v>0</v>
      </c>
      <c r="Y16" s="3">
        <v>0</v>
      </c>
      <c r="AA16" s="3">
        <v>0</v>
      </c>
      <c r="AC16" s="3">
        <v>73594</v>
      </c>
      <c r="AD16" s="3"/>
      <c r="AE16" s="3">
        <v>588990</v>
      </c>
      <c r="AG16" s="3">
        <v>40178911377</v>
      </c>
      <c r="AI16" s="3">
        <v>43342824917</v>
      </c>
      <c r="AK16" s="7">
        <v>3.4397138015976434E-4</v>
      </c>
    </row>
    <row r="17" spans="1:37" ht="24">
      <c r="A17" s="2" t="s">
        <v>69</v>
      </c>
      <c r="C17" s="1" t="s">
        <v>46</v>
      </c>
      <c r="E17" s="1" t="s">
        <v>46</v>
      </c>
      <c r="G17" s="1" t="s">
        <v>65</v>
      </c>
      <c r="I17" s="1" t="s">
        <v>70</v>
      </c>
      <c r="K17" s="3">
        <v>0</v>
      </c>
      <c r="M17" s="3">
        <v>0</v>
      </c>
      <c r="O17" s="3">
        <v>339795</v>
      </c>
      <c r="Q17" s="3">
        <v>180862074280</v>
      </c>
      <c r="S17" s="3">
        <v>193668381659</v>
      </c>
      <c r="U17" s="3">
        <v>0</v>
      </c>
      <c r="W17" s="3">
        <v>0</v>
      </c>
      <c r="Y17" s="3">
        <v>0</v>
      </c>
      <c r="AA17" s="3">
        <v>0</v>
      </c>
      <c r="AC17" s="3">
        <v>339795</v>
      </c>
      <c r="AD17" s="3"/>
      <c r="AE17" s="3">
        <v>573390</v>
      </c>
      <c r="AG17" s="3">
        <v>180862074280</v>
      </c>
      <c r="AI17" s="3">
        <v>194820198877</v>
      </c>
      <c r="AK17" s="7">
        <v>1.5461053315986718E-3</v>
      </c>
    </row>
    <row r="18" spans="1:37" ht="24">
      <c r="A18" s="2" t="s">
        <v>71</v>
      </c>
      <c r="C18" s="1" t="s">
        <v>46</v>
      </c>
      <c r="E18" s="1" t="s">
        <v>46</v>
      </c>
      <c r="G18" s="1" t="s">
        <v>72</v>
      </c>
      <c r="I18" s="1" t="s">
        <v>73</v>
      </c>
      <c r="K18" s="3">
        <v>0</v>
      </c>
      <c r="M18" s="3">
        <v>0</v>
      </c>
      <c r="O18" s="3">
        <v>74000</v>
      </c>
      <c r="Q18" s="3">
        <v>52116669529</v>
      </c>
      <c r="S18" s="3">
        <v>63860090296</v>
      </c>
      <c r="U18" s="3">
        <v>0</v>
      </c>
      <c r="W18" s="3">
        <v>0</v>
      </c>
      <c r="Y18" s="3">
        <v>0</v>
      </c>
      <c r="AA18" s="3">
        <v>0</v>
      </c>
      <c r="AC18" s="3">
        <v>74000</v>
      </c>
      <c r="AD18" s="3"/>
      <c r="AE18" s="3">
        <v>877000</v>
      </c>
      <c r="AG18" s="3">
        <v>52116669529</v>
      </c>
      <c r="AI18" s="3">
        <v>64893051527</v>
      </c>
      <c r="AK18" s="7">
        <v>5.1499533173634865E-4</v>
      </c>
    </row>
    <row r="19" spans="1:37" ht="24">
      <c r="A19" s="2" t="s">
        <v>74</v>
      </c>
      <c r="C19" s="1" t="s">
        <v>46</v>
      </c>
      <c r="E19" s="1" t="s">
        <v>46</v>
      </c>
      <c r="G19" s="1" t="s">
        <v>75</v>
      </c>
      <c r="I19" s="1" t="s">
        <v>76</v>
      </c>
      <c r="K19" s="3">
        <v>0</v>
      </c>
      <c r="M19" s="3">
        <v>0</v>
      </c>
      <c r="O19" s="3">
        <v>121200</v>
      </c>
      <c r="Q19" s="3">
        <v>81952746365</v>
      </c>
      <c r="S19" s="3">
        <v>100285352658</v>
      </c>
      <c r="U19" s="3">
        <v>0</v>
      </c>
      <c r="W19" s="3">
        <v>0</v>
      </c>
      <c r="Y19" s="3">
        <v>0</v>
      </c>
      <c r="AA19" s="3">
        <v>0</v>
      </c>
      <c r="AC19" s="3">
        <v>121200</v>
      </c>
      <c r="AD19" s="3"/>
      <c r="AE19" s="3">
        <v>840100</v>
      </c>
      <c r="AG19" s="3">
        <v>81952746365</v>
      </c>
      <c r="AI19" s="3">
        <v>101812356215</v>
      </c>
      <c r="AK19" s="7">
        <v>8.0798925200778254E-4</v>
      </c>
    </row>
    <row r="20" spans="1:37" ht="24">
      <c r="A20" s="2" t="s">
        <v>77</v>
      </c>
      <c r="C20" s="1" t="s">
        <v>46</v>
      </c>
      <c r="E20" s="1" t="s">
        <v>46</v>
      </c>
      <c r="G20" s="1" t="s">
        <v>78</v>
      </c>
      <c r="I20" s="1" t="s">
        <v>79</v>
      </c>
      <c r="K20" s="3">
        <v>0</v>
      </c>
      <c r="M20" s="3">
        <v>0</v>
      </c>
      <c r="O20" s="3">
        <v>305135</v>
      </c>
      <c r="Q20" s="3">
        <v>201537934978</v>
      </c>
      <c r="S20" s="3">
        <v>235833063257</v>
      </c>
      <c r="U20" s="3">
        <v>0</v>
      </c>
      <c r="W20" s="3">
        <v>0</v>
      </c>
      <c r="Y20" s="3">
        <v>0</v>
      </c>
      <c r="AA20" s="3">
        <v>0</v>
      </c>
      <c r="AC20" s="3">
        <v>305135</v>
      </c>
      <c r="AD20" s="3"/>
      <c r="AE20" s="3">
        <v>775990</v>
      </c>
      <c r="AG20" s="3">
        <v>201537934978</v>
      </c>
      <c r="AI20" s="3">
        <v>236763654044</v>
      </c>
      <c r="AK20" s="7">
        <v>1.8789712255520552E-3</v>
      </c>
    </row>
    <row r="21" spans="1:37" ht="24">
      <c r="A21" s="2" t="s">
        <v>80</v>
      </c>
      <c r="C21" s="1" t="s">
        <v>46</v>
      </c>
      <c r="E21" s="1" t="s">
        <v>46</v>
      </c>
      <c r="G21" s="1" t="s">
        <v>78</v>
      </c>
      <c r="I21" s="1" t="s">
        <v>81</v>
      </c>
      <c r="K21" s="3">
        <v>0</v>
      </c>
      <c r="M21" s="3">
        <v>0</v>
      </c>
      <c r="O21" s="3">
        <v>201535</v>
      </c>
      <c r="Q21" s="3">
        <v>117862644132</v>
      </c>
      <c r="S21" s="3">
        <v>144489576829</v>
      </c>
      <c r="U21" s="3">
        <v>0</v>
      </c>
      <c r="W21" s="3">
        <v>0</v>
      </c>
      <c r="Y21" s="3">
        <v>0</v>
      </c>
      <c r="AA21" s="3">
        <v>0</v>
      </c>
      <c r="AC21" s="3">
        <v>201535</v>
      </c>
      <c r="AD21" s="3"/>
      <c r="AE21" s="3">
        <v>723300</v>
      </c>
      <c r="AG21" s="3">
        <v>117862644132</v>
      </c>
      <c r="AI21" s="3">
        <v>145759150517</v>
      </c>
      <c r="AK21" s="7">
        <v>1.1567537711318512E-3</v>
      </c>
    </row>
    <row r="22" spans="1:37" ht="24">
      <c r="A22" s="2" t="s">
        <v>82</v>
      </c>
      <c r="C22" s="1" t="s">
        <v>46</v>
      </c>
      <c r="E22" s="1" t="s">
        <v>46</v>
      </c>
      <c r="G22" s="1" t="s">
        <v>83</v>
      </c>
      <c r="I22" s="1" t="s">
        <v>84</v>
      </c>
      <c r="K22" s="3">
        <v>0</v>
      </c>
      <c r="M22" s="3">
        <v>0</v>
      </c>
      <c r="O22" s="3">
        <v>799934</v>
      </c>
      <c r="Q22" s="3">
        <v>623978215983</v>
      </c>
      <c r="S22" s="3">
        <v>766046375649</v>
      </c>
      <c r="U22" s="3">
        <v>0</v>
      </c>
      <c r="W22" s="3">
        <v>0</v>
      </c>
      <c r="Y22" s="3">
        <v>0</v>
      </c>
      <c r="AA22" s="3">
        <v>0</v>
      </c>
      <c r="AC22" s="3">
        <v>799934</v>
      </c>
      <c r="AD22" s="3"/>
      <c r="AE22" s="3">
        <v>979900</v>
      </c>
      <c r="AG22" s="3">
        <v>623978215983</v>
      </c>
      <c r="AI22" s="3">
        <v>783795557631</v>
      </c>
      <c r="AK22" s="7">
        <v>6.2202507620974868E-3</v>
      </c>
    </row>
    <row r="23" spans="1:37" ht="24">
      <c r="A23" s="2" t="s">
        <v>85</v>
      </c>
      <c r="C23" s="1" t="s">
        <v>46</v>
      </c>
      <c r="E23" s="1" t="s">
        <v>46</v>
      </c>
      <c r="G23" s="1" t="s">
        <v>86</v>
      </c>
      <c r="I23" s="1" t="s">
        <v>87</v>
      </c>
      <c r="K23" s="3">
        <v>0</v>
      </c>
      <c r="M23" s="3">
        <v>0</v>
      </c>
      <c r="O23" s="3">
        <v>52417</v>
      </c>
      <c r="Q23" s="3">
        <v>27446922399</v>
      </c>
      <c r="S23" s="3">
        <v>29434094339</v>
      </c>
      <c r="U23" s="3">
        <v>0</v>
      </c>
      <c r="W23" s="3">
        <v>0</v>
      </c>
      <c r="Y23" s="3">
        <v>0</v>
      </c>
      <c r="AA23" s="3">
        <v>0</v>
      </c>
      <c r="AC23" s="3">
        <v>52417</v>
      </c>
      <c r="AD23" s="3"/>
      <c r="AE23" s="3">
        <v>564310</v>
      </c>
      <c r="AG23" s="3">
        <v>27446922399</v>
      </c>
      <c r="AI23" s="3">
        <v>29577181837</v>
      </c>
      <c r="AK23" s="7">
        <v>2.3472637229325714E-4</v>
      </c>
    </row>
    <row r="24" spans="1:37" ht="24">
      <c r="A24" s="2" t="s">
        <v>88</v>
      </c>
      <c r="C24" s="1" t="s">
        <v>46</v>
      </c>
      <c r="E24" s="1" t="s">
        <v>46</v>
      </c>
      <c r="G24" s="1" t="s">
        <v>89</v>
      </c>
      <c r="I24" s="1" t="s">
        <v>90</v>
      </c>
      <c r="K24" s="3">
        <v>0</v>
      </c>
      <c r="M24" s="3">
        <v>0</v>
      </c>
      <c r="O24" s="3">
        <v>741800</v>
      </c>
      <c r="Q24" s="3">
        <v>394707521010</v>
      </c>
      <c r="S24" s="3">
        <v>491686890015</v>
      </c>
      <c r="U24" s="3">
        <v>0</v>
      </c>
      <c r="W24" s="3">
        <v>0</v>
      </c>
      <c r="Y24" s="3">
        <v>0</v>
      </c>
      <c r="AA24" s="3">
        <v>0</v>
      </c>
      <c r="AC24" s="3">
        <v>741800</v>
      </c>
      <c r="AD24" s="3"/>
      <c r="AE24" s="3">
        <v>670000</v>
      </c>
      <c r="AG24" s="3">
        <v>394707521010</v>
      </c>
      <c r="AI24" s="3">
        <v>496968103292</v>
      </c>
      <c r="AK24" s="7">
        <v>3.9439700737568233E-3</v>
      </c>
    </row>
    <row r="25" spans="1:37" ht="24">
      <c r="A25" s="2" t="s">
        <v>91</v>
      </c>
      <c r="C25" s="1" t="s">
        <v>46</v>
      </c>
      <c r="E25" s="1" t="s">
        <v>46</v>
      </c>
      <c r="G25" s="1" t="s">
        <v>92</v>
      </c>
      <c r="I25" s="1" t="s">
        <v>93</v>
      </c>
      <c r="K25" s="3">
        <v>0</v>
      </c>
      <c r="M25" s="3">
        <v>0</v>
      </c>
      <c r="O25" s="3">
        <v>1270873</v>
      </c>
      <c r="Q25" s="3">
        <v>871150035266</v>
      </c>
      <c r="S25" s="3">
        <v>1192466679722</v>
      </c>
      <c r="U25" s="3">
        <v>0</v>
      </c>
      <c r="W25" s="3">
        <v>0</v>
      </c>
      <c r="Y25" s="3">
        <v>0</v>
      </c>
      <c r="AA25" s="3">
        <v>0</v>
      </c>
      <c r="AC25" s="3">
        <v>1270873</v>
      </c>
      <c r="AD25" s="3"/>
      <c r="AE25" s="3">
        <v>971723</v>
      </c>
      <c r="AG25" s="3">
        <v>871150035266</v>
      </c>
      <c r="AI25" s="3">
        <v>1234842360269</v>
      </c>
      <c r="AK25" s="7">
        <v>9.7997865103359363E-3</v>
      </c>
    </row>
    <row r="26" spans="1:37" ht="24">
      <c r="A26" s="2" t="s">
        <v>94</v>
      </c>
      <c r="C26" s="1" t="s">
        <v>46</v>
      </c>
      <c r="E26" s="1" t="s">
        <v>46</v>
      </c>
      <c r="G26" s="1" t="s">
        <v>89</v>
      </c>
      <c r="I26" s="1" t="s">
        <v>95</v>
      </c>
      <c r="K26" s="3">
        <v>0</v>
      </c>
      <c r="M26" s="3">
        <v>0</v>
      </c>
      <c r="O26" s="3">
        <v>1010965</v>
      </c>
      <c r="Q26" s="3">
        <v>472758218038</v>
      </c>
      <c r="S26" s="3">
        <v>587285442470</v>
      </c>
      <c r="U26" s="3">
        <v>0</v>
      </c>
      <c r="W26" s="3">
        <v>0</v>
      </c>
      <c r="Y26" s="3">
        <v>0</v>
      </c>
      <c r="AA26" s="3">
        <v>0</v>
      </c>
      <c r="AC26" s="3">
        <v>1010965</v>
      </c>
      <c r="AD26" s="3"/>
      <c r="AE26" s="3">
        <v>587900</v>
      </c>
      <c r="AG26" s="3">
        <v>472758218038</v>
      </c>
      <c r="AI26" s="3">
        <v>594301004592</v>
      </c>
      <c r="AK26" s="7">
        <v>4.7164100902815339E-3</v>
      </c>
    </row>
    <row r="27" spans="1:37" ht="24">
      <c r="A27" s="2" t="s">
        <v>96</v>
      </c>
      <c r="C27" s="1" t="s">
        <v>46</v>
      </c>
      <c r="E27" s="1" t="s">
        <v>46</v>
      </c>
      <c r="G27" s="1" t="s">
        <v>97</v>
      </c>
      <c r="I27" s="1" t="s">
        <v>98</v>
      </c>
      <c r="K27" s="3">
        <v>0</v>
      </c>
      <c r="M27" s="3">
        <v>0</v>
      </c>
      <c r="O27" s="3">
        <v>1980436</v>
      </c>
      <c r="Q27" s="3">
        <v>1355598167093</v>
      </c>
      <c r="S27" s="3">
        <v>1508779135218</v>
      </c>
      <c r="U27" s="3">
        <v>0</v>
      </c>
      <c r="W27" s="3">
        <v>0</v>
      </c>
      <c r="Y27" s="3">
        <v>0</v>
      </c>
      <c r="AA27" s="3">
        <v>0</v>
      </c>
      <c r="AC27" s="3">
        <v>1980436</v>
      </c>
      <c r="AD27" s="3"/>
      <c r="AE27" s="3">
        <v>770000</v>
      </c>
      <c r="AG27" s="3">
        <v>1355598167093</v>
      </c>
      <c r="AI27" s="3">
        <v>1524819443651</v>
      </c>
      <c r="AK27" s="7">
        <v>1.2101062852535954E-2</v>
      </c>
    </row>
    <row r="28" spans="1:37" ht="24">
      <c r="A28" s="2" t="s">
        <v>99</v>
      </c>
      <c r="C28" s="1" t="s">
        <v>46</v>
      </c>
      <c r="E28" s="1" t="s">
        <v>46</v>
      </c>
      <c r="G28" s="1" t="s">
        <v>97</v>
      </c>
      <c r="I28" s="1" t="s">
        <v>100</v>
      </c>
      <c r="K28" s="3">
        <v>0</v>
      </c>
      <c r="M28" s="3">
        <v>0</v>
      </c>
      <c r="O28" s="3">
        <v>190500</v>
      </c>
      <c r="Q28" s="3">
        <v>115113591793</v>
      </c>
      <c r="S28" s="3">
        <v>143808913734</v>
      </c>
      <c r="U28" s="3">
        <v>0</v>
      </c>
      <c r="W28" s="3">
        <v>0</v>
      </c>
      <c r="Y28" s="3">
        <v>0</v>
      </c>
      <c r="AA28" s="3">
        <v>0</v>
      </c>
      <c r="AC28" s="3">
        <v>190500</v>
      </c>
      <c r="AD28" s="3"/>
      <c r="AE28" s="3">
        <v>756360</v>
      </c>
      <c r="AG28" s="3">
        <v>115113591793</v>
      </c>
      <c r="AI28" s="3">
        <v>144075593398</v>
      </c>
      <c r="AK28" s="7">
        <v>1.1433929561201583E-3</v>
      </c>
    </row>
    <row r="29" spans="1:37" ht="24">
      <c r="A29" s="2" t="s">
        <v>101</v>
      </c>
      <c r="C29" s="1" t="s">
        <v>46</v>
      </c>
      <c r="E29" s="1" t="s">
        <v>46</v>
      </c>
      <c r="G29" s="1" t="s">
        <v>102</v>
      </c>
      <c r="I29" s="1" t="s">
        <v>103</v>
      </c>
      <c r="K29" s="3">
        <v>0</v>
      </c>
      <c r="M29" s="3">
        <v>0</v>
      </c>
      <c r="O29" s="3">
        <v>342248</v>
      </c>
      <c r="Q29" s="3">
        <v>217227010033</v>
      </c>
      <c r="S29" s="3">
        <v>339278795219</v>
      </c>
      <c r="U29" s="3">
        <v>0</v>
      </c>
      <c r="W29" s="3">
        <v>0</v>
      </c>
      <c r="Y29" s="3">
        <v>342248</v>
      </c>
      <c r="AA29" s="3">
        <v>342248000000</v>
      </c>
      <c r="AC29" s="3">
        <v>0</v>
      </c>
      <c r="AD29" s="3"/>
      <c r="AE29" s="3">
        <v>0</v>
      </c>
      <c r="AG29" s="3">
        <v>0</v>
      </c>
      <c r="AI29" s="3">
        <v>0</v>
      </c>
      <c r="AK29" s="7">
        <v>0</v>
      </c>
    </row>
    <row r="30" spans="1:37" ht="24">
      <c r="A30" s="2" t="s">
        <v>104</v>
      </c>
      <c r="C30" s="1" t="s">
        <v>46</v>
      </c>
      <c r="E30" s="1" t="s">
        <v>46</v>
      </c>
      <c r="G30" s="1" t="s">
        <v>105</v>
      </c>
      <c r="I30" s="1" t="s">
        <v>106</v>
      </c>
      <c r="K30" s="3">
        <v>0</v>
      </c>
      <c r="M30" s="3">
        <v>0</v>
      </c>
      <c r="O30" s="3">
        <v>1388948</v>
      </c>
      <c r="Q30" s="3">
        <v>977669270119</v>
      </c>
      <c r="S30" s="3">
        <v>1103462819503</v>
      </c>
      <c r="U30" s="3">
        <v>0</v>
      </c>
      <c r="W30" s="3">
        <v>0</v>
      </c>
      <c r="Y30" s="3">
        <v>0</v>
      </c>
      <c r="AA30" s="3">
        <v>0</v>
      </c>
      <c r="AC30" s="3">
        <v>1388948</v>
      </c>
      <c r="AD30" s="3"/>
      <c r="AE30" s="3">
        <v>804600</v>
      </c>
      <c r="AG30" s="3">
        <v>977669270119</v>
      </c>
      <c r="AI30" s="3">
        <v>1117462347798</v>
      </c>
      <c r="AK30" s="7">
        <v>8.8682513607434097E-3</v>
      </c>
    </row>
    <row r="31" spans="1:37" ht="24">
      <c r="A31" s="2" t="s">
        <v>107</v>
      </c>
      <c r="C31" s="1" t="s">
        <v>46</v>
      </c>
      <c r="E31" s="1" t="s">
        <v>46</v>
      </c>
      <c r="G31" s="1" t="s">
        <v>108</v>
      </c>
      <c r="I31" s="1" t="s">
        <v>109</v>
      </c>
      <c r="K31" s="3">
        <v>0</v>
      </c>
      <c r="M31" s="3">
        <v>0</v>
      </c>
      <c r="O31" s="3">
        <v>338000</v>
      </c>
      <c r="Q31" s="3">
        <v>240287830376</v>
      </c>
      <c r="S31" s="3">
        <v>333441993109</v>
      </c>
      <c r="U31" s="3">
        <v>0</v>
      </c>
      <c r="W31" s="3">
        <v>0</v>
      </c>
      <c r="Y31" s="3">
        <v>338000</v>
      </c>
      <c r="AA31" s="3">
        <v>338000000000</v>
      </c>
      <c r="AC31" s="3">
        <v>0</v>
      </c>
      <c r="AD31" s="3"/>
      <c r="AE31" s="3">
        <v>0</v>
      </c>
      <c r="AG31" s="3">
        <v>0</v>
      </c>
      <c r="AI31" s="3">
        <v>0</v>
      </c>
      <c r="AK31" s="7">
        <v>0</v>
      </c>
    </row>
    <row r="32" spans="1:37" ht="24">
      <c r="A32" s="2" t="s">
        <v>110</v>
      </c>
      <c r="C32" s="1" t="s">
        <v>46</v>
      </c>
      <c r="E32" s="1" t="s">
        <v>46</v>
      </c>
      <c r="G32" s="1" t="s">
        <v>111</v>
      </c>
      <c r="I32" s="1" t="s">
        <v>112</v>
      </c>
      <c r="K32" s="3">
        <v>0</v>
      </c>
      <c r="M32" s="3">
        <v>0</v>
      </c>
      <c r="O32" s="3">
        <v>5900</v>
      </c>
      <c r="Q32" s="3">
        <v>3782326363</v>
      </c>
      <c r="S32" s="3">
        <v>4641176083</v>
      </c>
      <c r="U32" s="3">
        <v>0</v>
      </c>
      <c r="W32" s="3">
        <v>0</v>
      </c>
      <c r="Y32" s="3">
        <v>0</v>
      </c>
      <c r="AA32" s="3">
        <v>0</v>
      </c>
      <c r="AC32" s="3">
        <v>5900</v>
      </c>
      <c r="AD32" s="3"/>
      <c r="AE32" s="3">
        <v>797000</v>
      </c>
      <c r="AG32" s="3">
        <v>3782326363</v>
      </c>
      <c r="AI32" s="3">
        <v>4701941449</v>
      </c>
      <c r="AK32" s="7">
        <v>3.7314902587454072E-5</v>
      </c>
    </row>
    <row r="33" spans="1:37" ht="24">
      <c r="A33" s="2" t="s">
        <v>113</v>
      </c>
      <c r="C33" s="1" t="s">
        <v>46</v>
      </c>
      <c r="E33" s="1" t="s">
        <v>46</v>
      </c>
      <c r="G33" s="1" t="s">
        <v>111</v>
      </c>
      <c r="I33" s="1" t="s">
        <v>114</v>
      </c>
      <c r="K33" s="3">
        <v>0</v>
      </c>
      <c r="M33" s="3">
        <v>0</v>
      </c>
      <c r="O33" s="3">
        <v>75000</v>
      </c>
      <c r="Q33" s="3">
        <v>47478619967</v>
      </c>
      <c r="S33" s="3">
        <v>57812341472</v>
      </c>
      <c r="U33" s="3">
        <v>0</v>
      </c>
      <c r="W33" s="3">
        <v>0</v>
      </c>
      <c r="Y33" s="3">
        <v>0</v>
      </c>
      <c r="AA33" s="3">
        <v>0</v>
      </c>
      <c r="AC33" s="3">
        <v>75000</v>
      </c>
      <c r="AD33" s="3"/>
      <c r="AE33" s="3">
        <v>783990</v>
      </c>
      <c r="AG33" s="3">
        <v>47478619967</v>
      </c>
      <c r="AI33" s="3">
        <v>58794766557</v>
      </c>
      <c r="AK33" s="7">
        <v>4.6659895928588313E-4</v>
      </c>
    </row>
    <row r="34" spans="1:37" ht="24">
      <c r="A34" s="2" t="s">
        <v>115</v>
      </c>
      <c r="C34" s="1" t="s">
        <v>46</v>
      </c>
      <c r="E34" s="1" t="s">
        <v>46</v>
      </c>
      <c r="G34" s="1" t="s">
        <v>116</v>
      </c>
      <c r="I34" s="1" t="s">
        <v>117</v>
      </c>
      <c r="K34" s="3">
        <v>18</v>
      </c>
      <c r="M34" s="3">
        <v>18</v>
      </c>
      <c r="O34" s="3">
        <v>335030</v>
      </c>
      <c r="Q34" s="3">
        <v>293365362742</v>
      </c>
      <c r="S34" s="3">
        <v>317725334172</v>
      </c>
      <c r="U34" s="3">
        <v>0</v>
      </c>
      <c r="W34" s="3">
        <v>0</v>
      </c>
      <c r="Y34" s="3">
        <v>0</v>
      </c>
      <c r="AA34" s="3">
        <v>0</v>
      </c>
      <c r="AC34" s="3">
        <v>335030</v>
      </c>
      <c r="AD34" s="3"/>
      <c r="AE34" s="3">
        <v>953883</v>
      </c>
      <c r="AG34" s="3">
        <v>293365362742</v>
      </c>
      <c r="AI34" s="3">
        <v>319555053559</v>
      </c>
      <c r="AK34" s="7">
        <v>2.536008970809018E-3</v>
      </c>
    </row>
    <row r="35" spans="1:37" ht="24">
      <c r="A35" s="2" t="s">
        <v>118</v>
      </c>
      <c r="C35" s="1" t="s">
        <v>46</v>
      </c>
      <c r="E35" s="1" t="s">
        <v>46</v>
      </c>
      <c r="G35" s="1" t="s">
        <v>119</v>
      </c>
      <c r="I35" s="1" t="s">
        <v>120</v>
      </c>
      <c r="K35" s="3">
        <v>19</v>
      </c>
      <c r="M35" s="3">
        <v>19</v>
      </c>
      <c r="O35" s="3">
        <v>2373000</v>
      </c>
      <c r="Q35" s="3">
        <v>2009021740000</v>
      </c>
      <c r="S35" s="3">
        <v>2112622843970</v>
      </c>
      <c r="U35" s="3">
        <v>0</v>
      </c>
      <c r="W35" s="3">
        <v>0</v>
      </c>
      <c r="Y35" s="3">
        <v>0</v>
      </c>
      <c r="AA35" s="3">
        <v>0</v>
      </c>
      <c r="AC35" s="3">
        <v>2373000</v>
      </c>
      <c r="AD35" s="3"/>
      <c r="AE35" s="3">
        <v>896793</v>
      </c>
      <c r="AG35" s="3">
        <v>2009021740000</v>
      </c>
      <c r="AI35" s="3">
        <v>2127927522153</v>
      </c>
      <c r="AK35" s="7">
        <v>1.6887366434388304E-2</v>
      </c>
    </row>
    <row r="36" spans="1:37" ht="24">
      <c r="A36" s="2" t="s">
        <v>121</v>
      </c>
      <c r="C36" s="1" t="s">
        <v>46</v>
      </c>
      <c r="E36" s="1" t="s">
        <v>46</v>
      </c>
      <c r="G36" s="1" t="s">
        <v>122</v>
      </c>
      <c r="I36" s="1" t="s">
        <v>123</v>
      </c>
      <c r="K36" s="3">
        <v>23</v>
      </c>
      <c r="M36" s="3">
        <v>23</v>
      </c>
      <c r="O36" s="3">
        <v>4000000</v>
      </c>
      <c r="Q36" s="3">
        <v>4000000000000</v>
      </c>
      <c r="S36" s="3">
        <v>3788080974799</v>
      </c>
      <c r="U36" s="3">
        <v>0</v>
      </c>
      <c r="W36" s="3">
        <v>0</v>
      </c>
      <c r="Y36" s="3">
        <v>0</v>
      </c>
      <c r="AA36" s="3">
        <v>0</v>
      </c>
      <c r="AC36" s="3">
        <v>4000000</v>
      </c>
      <c r="AD36" s="3"/>
      <c r="AE36" s="3">
        <v>953381</v>
      </c>
      <c r="AG36" s="3">
        <v>4000000000000</v>
      </c>
      <c r="AI36" s="3">
        <v>3813233218795</v>
      </c>
      <c r="AK36" s="7">
        <v>3.0262058268046156E-2</v>
      </c>
    </row>
    <row r="37" spans="1:37" ht="24">
      <c r="A37" s="2" t="s">
        <v>124</v>
      </c>
      <c r="C37" s="1" t="s">
        <v>46</v>
      </c>
      <c r="E37" s="1" t="s">
        <v>46</v>
      </c>
      <c r="G37" s="1" t="s">
        <v>125</v>
      </c>
      <c r="I37" s="1" t="s">
        <v>126</v>
      </c>
      <c r="K37" s="3">
        <v>23</v>
      </c>
      <c r="M37" s="3">
        <v>23</v>
      </c>
      <c r="O37" s="3">
        <v>1000000</v>
      </c>
      <c r="Q37" s="3">
        <v>1000011326250</v>
      </c>
      <c r="S37" s="3">
        <v>924693226764</v>
      </c>
      <c r="U37" s="3">
        <v>0</v>
      </c>
      <c r="W37" s="3">
        <v>0</v>
      </c>
      <c r="Y37" s="3">
        <v>0</v>
      </c>
      <c r="AA37" s="3">
        <v>0</v>
      </c>
      <c r="AC37" s="3">
        <v>1000000</v>
      </c>
      <c r="AD37" s="3"/>
      <c r="AE37" s="3">
        <v>931266</v>
      </c>
      <c r="AG37" s="3">
        <v>1000011326250</v>
      </c>
      <c r="AI37" s="3">
        <v>931194990967</v>
      </c>
      <c r="AK37" s="7">
        <v>7.3900219206789151E-3</v>
      </c>
    </row>
    <row r="38" spans="1:37" ht="24">
      <c r="A38" s="2" t="s">
        <v>127</v>
      </c>
      <c r="C38" s="1" t="s">
        <v>46</v>
      </c>
      <c r="E38" s="1" t="s">
        <v>46</v>
      </c>
      <c r="G38" s="1" t="s">
        <v>128</v>
      </c>
      <c r="I38" s="1" t="s">
        <v>129</v>
      </c>
      <c r="K38" s="3">
        <v>18</v>
      </c>
      <c r="M38" s="3">
        <v>18</v>
      </c>
      <c r="O38" s="3">
        <v>1000000</v>
      </c>
      <c r="Q38" s="3">
        <v>907041250000</v>
      </c>
      <c r="S38" s="3">
        <v>903124617996</v>
      </c>
      <c r="U38" s="3">
        <v>0</v>
      </c>
      <c r="W38" s="3">
        <v>0</v>
      </c>
      <c r="Y38" s="3">
        <v>0</v>
      </c>
      <c r="AA38" s="3">
        <v>0</v>
      </c>
      <c r="AC38" s="3">
        <v>1000000</v>
      </c>
      <c r="AD38" s="3"/>
      <c r="AE38" s="3">
        <v>908817</v>
      </c>
      <c r="AG38" s="3">
        <v>907041250000</v>
      </c>
      <c r="AI38" s="3">
        <v>908747702703</v>
      </c>
      <c r="AK38" s="7">
        <v>7.2118788314871505E-3</v>
      </c>
    </row>
    <row r="39" spans="1:37" ht="24">
      <c r="A39" s="2" t="s">
        <v>130</v>
      </c>
      <c r="C39" s="1" t="s">
        <v>46</v>
      </c>
      <c r="E39" s="1" t="s">
        <v>46</v>
      </c>
      <c r="G39" s="1" t="s">
        <v>131</v>
      </c>
      <c r="I39" s="1" t="s">
        <v>132</v>
      </c>
      <c r="K39" s="3">
        <v>23</v>
      </c>
      <c r="M39" s="3">
        <v>23</v>
      </c>
      <c r="O39" s="3">
        <v>2000000</v>
      </c>
      <c r="Q39" s="3">
        <v>2000000000000</v>
      </c>
      <c r="S39" s="3">
        <v>1998445810686</v>
      </c>
      <c r="U39" s="3">
        <v>0</v>
      </c>
      <c r="W39" s="3">
        <v>0</v>
      </c>
      <c r="Y39" s="3">
        <v>0</v>
      </c>
      <c r="AA39" s="3">
        <v>0</v>
      </c>
      <c r="AC39" s="3">
        <v>2000000</v>
      </c>
      <c r="AD39" s="3"/>
      <c r="AE39" s="3">
        <v>1000000</v>
      </c>
      <c r="AG39" s="3">
        <v>2000000000000</v>
      </c>
      <c r="AI39" s="3">
        <v>1999847500000</v>
      </c>
      <c r="AK39" s="7">
        <v>1.5870915336075583E-2</v>
      </c>
    </row>
    <row r="40" spans="1:37" ht="24">
      <c r="A40" s="2" t="s">
        <v>133</v>
      </c>
      <c r="C40" s="1" t="s">
        <v>46</v>
      </c>
      <c r="E40" s="1" t="s">
        <v>46</v>
      </c>
      <c r="G40" s="1" t="s">
        <v>134</v>
      </c>
      <c r="I40" s="1" t="s">
        <v>135</v>
      </c>
      <c r="K40" s="3">
        <v>26</v>
      </c>
      <c r="M40" s="3">
        <v>26</v>
      </c>
      <c r="O40" s="3">
        <v>3500000</v>
      </c>
      <c r="Q40" s="3">
        <v>3500000000000</v>
      </c>
      <c r="S40" s="3">
        <v>3324822965566</v>
      </c>
      <c r="U40" s="3">
        <v>0</v>
      </c>
      <c r="W40" s="3">
        <v>0</v>
      </c>
      <c r="Y40" s="3">
        <v>0</v>
      </c>
      <c r="AA40" s="3">
        <v>0</v>
      </c>
      <c r="AC40" s="3">
        <v>3500000</v>
      </c>
      <c r="AD40" s="3"/>
      <c r="AE40" s="3">
        <v>955224</v>
      </c>
      <c r="AG40" s="3">
        <v>3500000000000</v>
      </c>
      <c r="AI40" s="3">
        <v>3343029074595</v>
      </c>
      <c r="AK40" s="7">
        <v>2.6530488654228062E-2</v>
      </c>
    </row>
    <row r="41" spans="1:37" ht="24">
      <c r="A41" s="2" t="s">
        <v>136</v>
      </c>
      <c r="C41" s="1" t="s">
        <v>46</v>
      </c>
      <c r="E41" s="1" t="s">
        <v>46</v>
      </c>
      <c r="G41" s="1" t="s">
        <v>97</v>
      </c>
      <c r="I41" s="1" t="s">
        <v>137</v>
      </c>
      <c r="K41" s="3">
        <v>18</v>
      </c>
      <c r="M41" s="3">
        <v>18</v>
      </c>
      <c r="O41" s="3">
        <v>1000000</v>
      </c>
      <c r="Q41" s="3">
        <v>857386250000</v>
      </c>
      <c r="S41" s="3">
        <v>912190597263</v>
      </c>
      <c r="U41" s="3">
        <v>0</v>
      </c>
      <c r="W41" s="3">
        <v>0</v>
      </c>
      <c r="Y41" s="3">
        <v>0</v>
      </c>
      <c r="AA41" s="3">
        <v>0</v>
      </c>
      <c r="AC41" s="3">
        <v>1000000</v>
      </c>
      <c r="AD41" s="3"/>
      <c r="AE41" s="3">
        <v>917589</v>
      </c>
      <c r="AG41" s="3">
        <v>857386250000</v>
      </c>
      <c r="AI41" s="3">
        <v>917519033838</v>
      </c>
      <c r="AK41" s="7">
        <v>7.2814886661511776E-3</v>
      </c>
    </row>
    <row r="42" spans="1:37" ht="24">
      <c r="A42" s="2" t="s">
        <v>138</v>
      </c>
      <c r="C42" s="1" t="s">
        <v>46</v>
      </c>
      <c r="E42" s="1" t="s">
        <v>46</v>
      </c>
      <c r="G42" s="1" t="s">
        <v>139</v>
      </c>
      <c r="I42" s="1" t="s">
        <v>140</v>
      </c>
      <c r="K42" s="3">
        <v>18.5</v>
      </c>
      <c r="M42" s="3">
        <v>18.5</v>
      </c>
      <c r="O42" s="3">
        <v>4014000</v>
      </c>
      <c r="Q42" s="3">
        <v>3677735702318</v>
      </c>
      <c r="S42" s="3">
        <v>3873143714863</v>
      </c>
      <c r="U42" s="3">
        <v>0</v>
      </c>
      <c r="W42" s="3">
        <v>0</v>
      </c>
      <c r="Y42" s="3">
        <v>0</v>
      </c>
      <c r="AA42" s="3">
        <v>0</v>
      </c>
      <c r="AC42" s="3">
        <v>4014000</v>
      </c>
      <c r="AD42" s="3"/>
      <c r="AE42" s="3">
        <v>974410</v>
      </c>
      <c r="AG42" s="3">
        <v>3677735702318</v>
      </c>
      <c r="AI42" s="3">
        <v>3910983504767</v>
      </c>
      <c r="AK42" s="7">
        <v>3.1037810675536619E-2</v>
      </c>
    </row>
    <row r="43" spans="1:37" ht="24">
      <c r="A43" s="2" t="s">
        <v>141</v>
      </c>
      <c r="C43" s="1" t="s">
        <v>46</v>
      </c>
      <c r="E43" s="1" t="s">
        <v>46</v>
      </c>
      <c r="G43" s="1" t="s">
        <v>139</v>
      </c>
      <c r="I43" s="1" t="s">
        <v>140</v>
      </c>
      <c r="K43" s="3">
        <v>18.5</v>
      </c>
      <c r="M43" s="3">
        <v>18.5</v>
      </c>
      <c r="O43" s="3">
        <v>5000</v>
      </c>
      <c r="Q43" s="3">
        <v>4526945152</v>
      </c>
      <c r="S43" s="3">
        <v>4750637736</v>
      </c>
      <c r="U43" s="3">
        <v>0</v>
      </c>
      <c r="W43" s="3">
        <v>0</v>
      </c>
      <c r="Y43" s="3">
        <v>0</v>
      </c>
      <c r="AA43" s="3">
        <v>0</v>
      </c>
      <c r="AC43" s="3">
        <v>5000</v>
      </c>
      <c r="AD43" s="3"/>
      <c r="AE43" s="3">
        <v>997710</v>
      </c>
      <c r="AG43" s="3">
        <v>4526945152</v>
      </c>
      <c r="AI43" s="3">
        <v>4988169623</v>
      </c>
      <c r="AK43" s="7">
        <v>3.9586427349393926E-5</v>
      </c>
    </row>
    <row r="44" spans="1:37" ht="24">
      <c r="A44" s="2" t="s">
        <v>142</v>
      </c>
      <c r="C44" s="1" t="s">
        <v>46</v>
      </c>
      <c r="E44" s="1" t="s">
        <v>46</v>
      </c>
      <c r="G44" s="1" t="s">
        <v>143</v>
      </c>
      <c r="I44" s="1" t="s">
        <v>144</v>
      </c>
      <c r="K44" s="3">
        <v>23</v>
      </c>
      <c r="M44" s="3">
        <v>23</v>
      </c>
      <c r="O44" s="3">
        <v>1000000</v>
      </c>
      <c r="Q44" s="3">
        <v>1000000000000</v>
      </c>
      <c r="S44" s="3">
        <v>992734292637</v>
      </c>
      <c r="U44" s="3">
        <v>0</v>
      </c>
      <c r="W44" s="3">
        <v>0</v>
      </c>
      <c r="Y44" s="3">
        <v>0</v>
      </c>
      <c r="AA44" s="3">
        <v>0</v>
      </c>
      <c r="AC44" s="3">
        <v>1000000</v>
      </c>
      <c r="AD44" s="3"/>
      <c r="AE44" s="3">
        <v>995531</v>
      </c>
      <c r="AG44" s="3">
        <v>1000000000000</v>
      </c>
      <c r="AI44" s="3">
        <v>995455090761</v>
      </c>
      <c r="AK44" s="7">
        <v>7.8999941077173477E-3</v>
      </c>
    </row>
    <row r="45" spans="1:37" ht="24">
      <c r="A45" s="2" t="s">
        <v>145</v>
      </c>
      <c r="C45" s="1" t="s">
        <v>46</v>
      </c>
      <c r="E45" s="1" t="s">
        <v>46</v>
      </c>
      <c r="G45" s="1" t="s">
        <v>146</v>
      </c>
      <c r="I45" s="1" t="s">
        <v>147</v>
      </c>
      <c r="K45" s="3">
        <v>18</v>
      </c>
      <c r="M45" s="3">
        <v>18</v>
      </c>
      <c r="O45" s="3">
        <v>73400</v>
      </c>
      <c r="Q45" s="3">
        <v>68690656000</v>
      </c>
      <c r="S45" s="3">
        <v>70740241445</v>
      </c>
      <c r="U45" s="3">
        <v>0</v>
      </c>
      <c r="W45" s="3">
        <v>0</v>
      </c>
      <c r="Y45" s="3">
        <v>0</v>
      </c>
      <c r="AA45" s="3">
        <v>0</v>
      </c>
      <c r="AC45" s="3">
        <v>73400</v>
      </c>
      <c r="AD45" s="3"/>
      <c r="AE45" s="3">
        <v>922988</v>
      </c>
      <c r="AG45" s="3">
        <v>68690656000</v>
      </c>
      <c r="AI45" s="3">
        <v>67742153466</v>
      </c>
      <c r="AK45" s="7">
        <v>5.3760598362741425E-4</v>
      </c>
    </row>
    <row r="46" spans="1:37" ht="24">
      <c r="A46" s="2" t="s">
        <v>148</v>
      </c>
      <c r="C46" s="1" t="s">
        <v>46</v>
      </c>
      <c r="E46" s="1" t="s">
        <v>46</v>
      </c>
      <c r="G46" s="1" t="s">
        <v>149</v>
      </c>
      <c r="I46" s="1" t="s">
        <v>150</v>
      </c>
      <c r="K46" s="3">
        <v>18</v>
      </c>
      <c r="M46" s="3">
        <v>18</v>
      </c>
      <c r="O46" s="3">
        <v>3738966</v>
      </c>
      <c r="Q46" s="3">
        <v>3515950355104</v>
      </c>
      <c r="S46" s="3">
        <v>3505245145568</v>
      </c>
      <c r="U46" s="3">
        <v>0</v>
      </c>
      <c r="W46" s="3">
        <v>0</v>
      </c>
      <c r="Y46" s="3">
        <v>0</v>
      </c>
      <c r="AA46" s="3">
        <v>0</v>
      </c>
      <c r="AC46" s="3">
        <v>3738966</v>
      </c>
      <c r="AD46" s="3"/>
      <c r="AE46" s="3">
        <v>944492</v>
      </c>
      <c r="AG46" s="3">
        <v>3515950355104</v>
      </c>
      <c r="AI46" s="3">
        <v>3531154204232</v>
      </c>
      <c r="AK46" s="7">
        <v>2.8023461495935778E-2</v>
      </c>
    </row>
    <row r="47" spans="1:37" ht="24">
      <c r="A47" s="2" t="s">
        <v>151</v>
      </c>
      <c r="C47" s="1" t="s">
        <v>46</v>
      </c>
      <c r="E47" s="1" t="s">
        <v>46</v>
      </c>
      <c r="G47" s="1" t="s">
        <v>149</v>
      </c>
      <c r="I47" s="1" t="s">
        <v>152</v>
      </c>
      <c r="K47" s="3">
        <v>18</v>
      </c>
      <c r="M47" s="3">
        <v>18</v>
      </c>
      <c r="O47" s="3">
        <v>5430000</v>
      </c>
      <c r="Q47" s="3">
        <v>4999322884051</v>
      </c>
      <c r="S47" s="3">
        <v>4934054799632</v>
      </c>
      <c r="U47" s="3">
        <v>4375000</v>
      </c>
      <c r="W47" s="3">
        <v>4064345053009</v>
      </c>
      <c r="Y47" s="3">
        <v>0</v>
      </c>
      <c r="AA47" s="3">
        <v>0</v>
      </c>
      <c r="AC47" s="3">
        <v>9805000</v>
      </c>
      <c r="AD47" s="3"/>
      <c r="AE47" s="3">
        <v>909427</v>
      </c>
      <c r="AG47" s="3">
        <v>9063667937060</v>
      </c>
      <c r="AI47" s="3">
        <v>8916251818955</v>
      </c>
      <c r="AK47" s="7">
        <v>7.0759934311873648E-2</v>
      </c>
    </row>
    <row r="48" spans="1:37" ht="24">
      <c r="A48" s="2" t="s">
        <v>153</v>
      </c>
      <c r="C48" s="1" t="s">
        <v>46</v>
      </c>
      <c r="E48" s="1" t="s">
        <v>46</v>
      </c>
      <c r="G48" s="1" t="s">
        <v>154</v>
      </c>
      <c r="I48" s="1" t="s">
        <v>155</v>
      </c>
      <c r="K48" s="3">
        <v>20.5</v>
      </c>
      <c r="M48" s="3">
        <v>20.5</v>
      </c>
      <c r="O48" s="3">
        <v>2891714</v>
      </c>
      <c r="Q48" s="3">
        <v>2746689211903</v>
      </c>
      <c r="S48" s="3">
        <v>2766419063677</v>
      </c>
      <c r="U48" s="3">
        <v>0</v>
      </c>
      <c r="W48" s="3">
        <v>0</v>
      </c>
      <c r="Y48" s="3">
        <v>0</v>
      </c>
      <c r="AA48" s="3">
        <v>0</v>
      </c>
      <c r="AC48" s="3">
        <v>2891714</v>
      </c>
      <c r="AD48" s="3"/>
      <c r="AE48" s="3">
        <v>964462</v>
      </c>
      <c r="AG48" s="3">
        <v>2746689211903</v>
      </c>
      <c r="AI48" s="3">
        <v>2788735610562</v>
      </c>
      <c r="AK48" s="7">
        <v>2.2131580918009278E-2</v>
      </c>
    </row>
    <row r="49" spans="1:37" ht="24">
      <c r="A49" s="2" t="s">
        <v>156</v>
      </c>
      <c r="C49" s="1" t="s">
        <v>46</v>
      </c>
      <c r="E49" s="1" t="s">
        <v>46</v>
      </c>
      <c r="G49" s="1" t="s">
        <v>154</v>
      </c>
      <c r="I49" s="1" t="s">
        <v>157</v>
      </c>
      <c r="K49" s="3">
        <v>20.5</v>
      </c>
      <c r="M49" s="3">
        <v>20.5</v>
      </c>
      <c r="O49" s="3">
        <v>130571</v>
      </c>
      <c r="Q49" s="3">
        <v>120516967512</v>
      </c>
      <c r="S49" s="3">
        <v>118566531413</v>
      </c>
      <c r="U49" s="3">
        <v>0</v>
      </c>
      <c r="W49" s="3">
        <v>0</v>
      </c>
      <c r="Y49" s="3">
        <v>0</v>
      </c>
      <c r="AA49" s="3">
        <v>0</v>
      </c>
      <c r="AC49" s="3">
        <v>130571</v>
      </c>
      <c r="AD49" s="3"/>
      <c r="AE49" s="3">
        <v>899957</v>
      </c>
      <c r="AG49" s="3">
        <v>120516967512</v>
      </c>
      <c r="AI49" s="3">
        <v>117499325440</v>
      </c>
      <c r="AK49" s="7">
        <v>9.3248202480650754E-4</v>
      </c>
    </row>
    <row r="50" spans="1:37" ht="24">
      <c r="A50" s="2" t="s">
        <v>158</v>
      </c>
      <c r="C50" s="1" t="s">
        <v>46</v>
      </c>
      <c r="E50" s="1" t="s">
        <v>46</v>
      </c>
      <c r="G50" s="1" t="s">
        <v>159</v>
      </c>
      <c r="I50" s="1" t="s">
        <v>160</v>
      </c>
      <c r="K50" s="3">
        <v>20.5</v>
      </c>
      <c r="M50" s="3">
        <v>20.5</v>
      </c>
      <c r="O50" s="3">
        <v>480000</v>
      </c>
      <c r="Q50" s="3">
        <v>456203250000</v>
      </c>
      <c r="S50" s="3">
        <v>461287064179</v>
      </c>
      <c r="U50" s="3">
        <v>0</v>
      </c>
      <c r="W50" s="3">
        <v>0</v>
      </c>
      <c r="Y50" s="3">
        <v>0</v>
      </c>
      <c r="AA50" s="3">
        <v>0</v>
      </c>
      <c r="AC50" s="3">
        <v>480000</v>
      </c>
      <c r="AD50" s="3"/>
      <c r="AE50" s="3">
        <v>979388</v>
      </c>
      <c r="AG50" s="3">
        <v>456203250000</v>
      </c>
      <c r="AI50" s="3">
        <v>470070394399</v>
      </c>
      <c r="AK50" s="7">
        <v>3.7305081669988275E-3</v>
      </c>
    </row>
    <row r="51" spans="1:37" ht="24">
      <c r="A51" s="2" t="s">
        <v>161</v>
      </c>
      <c r="C51" s="1" t="s">
        <v>46</v>
      </c>
      <c r="E51" s="1" t="s">
        <v>46</v>
      </c>
      <c r="G51" s="1" t="s">
        <v>162</v>
      </c>
      <c r="I51" s="1" t="s">
        <v>163</v>
      </c>
      <c r="K51" s="3">
        <v>20.5</v>
      </c>
      <c r="M51" s="3">
        <v>20.5</v>
      </c>
      <c r="O51" s="3">
        <v>150000</v>
      </c>
      <c r="Q51" s="3">
        <v>147660864139</v>
      </c>
      <c r="S51" s="3">
        <v>145579948682</v>
      </c>
      <c r="U51" s="3">
        <v>0</v>
      </c>
      <c r="W51" s="3">
        <v>0</v>
      </c>
      <c r="Y51" s="3">
        <v>0</v>
      </c>
      <c r="AA51" s="3">
        <v>0</v>
      </c>
      <c r="AC51" s="3">
        <v>150000</v>
      </c>
      <c r="AD51" s="3"/>
      <c r="AE51" s="3">
        <v>988530</v>
      </c>
      <c r="AG51" s="3">
        <v>147660864139</v>
      </c>
      <c r="AI51" s="3">
        <v>148268193688</v>
      </c>
      <c r="AK51" s="7">
        <v>1.1766656952868178E-3</v>
      </c>
    </row>
    <row r="52" spans="1:37" ht="24">
      <c r="A52" s="2" t="s">
        <v>164</v>
      </c>
      <c r="C52" s="1" t="s">
        <v>46</v>
      </c>
      <c r="E52" s="1" t="s">
        <v>46</v>
      </c>
      <c r="G52" s="1" t="s">
        <v>162</v>
      </c>
      <c r="I52" s="1" t="s">
        <v>165</v>
      </c>
      <c r="K52" s="3">
        <v>20.5</v>
      </c>
      <c r="M52" s="3">
        <v>20.5</v>
      </c>
      <c r="O52" s="3">
        <v>155000</v>
      </c>
      <c r="Q52" s="3">
        <v>142300468612</v>
      </c>
      <c r="S52" s="3">
        <v>138859336168</v>
      </c>
      <c r="U52" s="3">
        <v>0</v>
      </c>
      <c r="W52" s="3">
        <v>0</v>
      </c>
      <c r="Y52" s="3">
        <v>0</v>
      </c>
      <c r="AA52" s="3">
        <v>0</v>
      </c>
      <c r="AC52" s="3">
        <v>155000</v>
      </c>
      <c r="AD52" s="3"/>
      <c r="AE52" s="3">
        <v>905020</v>
      </c>
      <c r="AG52" s="3">
        <v>142300468612</v>
      </c>
      <c r="AI52" s="3">
        <v>140267403794</v>
      </c>
      <c r="AK52" s="7">
        <v>1.1131709242958282E-3</v>
      </c>
    </row>
    <row r="53" spans="1:37" ht="24">
      <c r="A53" s="2" t="s">
        <v>166</v>
      </c>
      <c r="C53" s="1" t="s">
        <v>46</v>
      </c>
      <c r="E53" s="1" t="s">
        <v>46</v>
      </c>
      <c r="G53" s="1" t="s">
        <v>167</v>
      </c>
      <c r="I53" s="1" t="s">
        <v>168</v>
      </c>
      <c r="K53" s="3">
        <v>23</v>
      </c>
      <c r="M53" s="3">
        <v>23</v>
      </c>
      <c r="O53" s="3">
        <v>1000000</v>
      </c>
      <c r="Q53" s="3">
        <v>904111250000</v>
      </c>
      <c r="S53" s="3">
        <v>929613111595</v>
      </c>
      <c r="U53" s="3">
        <v>0</v>
      </c>
      <c r="W53" s="3">
        <v>0</v>
      </c>
      <c r="Y53" s="3">
        <v>0</v>
      </c>
      <c r="AA53" s="3">
        <v>0</v>
      </c>
      <c r="AC53" s="3">
        <v>1000000</v>
      </c>
      <c r="AD53" s="3"/>
      <c r="AE53" s="3">
        <v>929949</v>
      </c>
      <c r="AG53" s="3">
        <v>904111250000</v>
      </c>
      <c r="AI53" s="3">
        <v>929878091388</v>
      </c>
      <c r="AK53" s="7">
        <v>7.3795709229281248E-3</v>
      </c>
    </row>
    <row r="54" spans="1:37" ht="24">
      <c r="A54" s="2" t="s">
        <v>169</v>
      </c>
      <c r="C54" s="1" t="s">
        <v>46</v>
      </c>
      <c r="E54" s="1" t="s">
        <v>46</v>
      </c>
      <c r="G54" s="1" t="s">
        <v>170</v>
      </c>
      <c r="I54" s="1" t="s">
        <v>171</v>
      </c>
      <c r="K54" s="3">
        <v>23</v>
      </c>
      <c r="M54" s="3">
        <v>23</v>
      </c>
      <c r="O54" s="3">
        <v>4100000</v>
      </c>
      <c r="Q54" s="3">
        <v>3843770288967</v>
      </c>
      <c r="S54" s="3">
        <v>3806526930188</v>
      </c>
      <c r="U54" s="3">
        <v>0</v>
      </c>
      <c r="W54" s="3">
        <v>0</v>
      </c>
      <c r="Y54" s="3">
        <v>0</v>
      </c>
      <c r="AA54" s="3">
        <v>0</v>
      </c>
      <c r="AC54" s="3">
        <v>4100000</v>
      </c>
      <c r="AD54" s="3"/>
      <c r="AE54" s="3">
        <v>925608</v>
      </c>
      <c r="AG54" s="3">
        <v>3843770288967</v>
      </c>
      <c r="AI54" s="3">
        <v>3794703431799</v>
      </c>
      <c r="AK54" s="7">
        <v>3.0115004714908213E-2</v>
      </c>
    </row>
    <row r="55" spans="1:37" ht="24">
      <c r="A55" s="2" t="s">
        <v>172</v>
      </c>
      <c r="C55" s="1" t="s">
        <v>46</v>
      </c>
      <c r="E55" s="1" t="s">
        <v>46</v>
      </c>
      <c r="G55" s="1" t="s">
        <v>170</v>
      </c>
      <c r="I55" s="1" t="s">
        <v>173</v>
      </c>
      <c r="K55" s="3">
        <v>23</v>
      </c>
      <c r="M55" s="3">
        <v>23</v>
      </c>
      <c r="O55" s="3">
        <v>3000000</v>
      </c>
      <c r="Q55" s="3">
        <v>2792190000000</v>
      </c>
      <c r="S55" s="3">
        <v>2724665228433</v>
      </c>
      <c r="U55" s="3">
        <v>0</v>
      </c>
      <c r="W55" s="3">
        <v>0</v>
      </c>
      <c r="Y55" s="3">
        <v>0</v>
      </c>
      <c r="AA55" s="3">
        <v>0</v>
      </c>
      <c r="AC55" s="3">
        <v>3000000</v>
      </c>
      <c r="AD55" s="3"/>
      <c r="AE55" s="3">
        <v>906911</v>
      </c>
      <c r="AG55" s="3">
        <v>2792190000000</v>
      </c>
      <c r="AI55" s="3">
        <v>2720525544108</v>
      </c>
      <c r="AK55" s="7">
        <v>2.1590261547527516E-2</v>
      </c>
    </row>
    <row r="56" spans="1:37" ht="24">
      <c r="A56" s="2" t="s">
        <v>174</v>
      </c>
      <c r="C56" s="1" t="s">
        <v>46</v>
      </c>
      <c r="E56" s="1" t="s">
        <v>46</v>
      </c>
      <c r="G56" s="1" t="s">
        <v>175</v>
      </c>
      <c r="I56" s="1" t="s">
        <v>176</v>
      </c>
      <c r="K56" s="3">
        <v>18</v>
      </c>
      <c r="M56" s="3">
        <v>18</v>
      </c>
      <c r="O56" s="3">
        <v>696638</v>
      </c>
      <c r="Q56" s="3">
        <v>679821474316</v>
      </c>
      <c r="S56" s="3">
        <v>674535183518</v>
      </c>
      <c r="U56" s="3">
        <v>0</v>
      </c>
      <c r="W56" s="3">
        <v>0</v>
      </c>
      <c r="Y56" s="3">
        <v>696638</v>
      </c>
      <c r="AA56" s="3">
        <v>696638000000</v>
      </c>
      <c r="AC56" s="3">
        <v>0</v>
      </c>
      <c r="AD56" s="3"/>
      <c r="AE56" s="3">
        <v>0</v>
      </c>
      <c r="AG56" s="3">
        <v>0</v>
      </c>
      <c r="AI56" s="3">
        <v>0</v>
      </c>
      <c r="AK56" s="7">
        <v>0</v>
      </c>
    </row>
    <row r="57" spans="1:37" ht="24">
      <c r="A57" s="2" t="s">
        <v>177</v>
      </c>
      <c r="C57" s="1" t="s">
        <v>46</v>
      </c>
      <c r="E57" s="1" t="s">
        <v>46</v>
      </c>
      <c r="G57" s="1" t="s">
        <v>178</v>
      </c>
      <c r="I57" s="1" t="s">
        <v>179</v>
      </c>
      <c r="K57" s="3">
        <v>18</v>
      </c>
      <c r="M57" s="3">
        <v>18</v>
      </c>
      <c r="O57" s="3">
        <v>10000</v>
      </c>
      <c r="Q57" s="3">
        <v>8970183922</v>
      </c>
      <c r="S57" s="3">
        <v>9548841845</v>
      </c>
      <c r="U57" s="3">
        <v>0</v>
      </c>
      <c r="W57" s="3">
        <v>0</v>
      </c>
      <c r="Y57" s="3">
        <v>0</v>
      </c>
      <c r="AA57" s="3">
        <v>0</v>
      </c>
      <c r="AC57" s="3">
        <v>10000</v>
      </c>
      <c r="AD57" s="3"/>
      <c r="AE57" s="3">
        <v>969039</v>
      </c>
      <c r="AG57" s="3">
        <v>8970183922</v>
      </c>
      <c r="AI57" s="3">
        <v>9689651107</v>
      </c>
      <c r="AK57" s="7">
        <v>7.6897679625725495E-5</v>
      </c>
    </row>
    <row r="58" spans="1:37" ht="24">
      <c r="A58" s="2" t="s">
        <v>180</v>
      </c>
      <c r="C58" s="1" t="s">
        <v>46</v>
      </c>
      <c r="E58" s="1" t="s">
        <v>46</v>
      </c>
      <c r="G58" s="1" t="s">
        <v>181</v>
      </c>
      <c r="I58" s="1" t="s">
        <v>182</v>
      </c>
      <c r="K58" s="3">
        <v>18</v>
      </c>
      <c r="M58" s="3">
        <v>18</v>
      </c>
      <c r="O58" s="3">
        <v>20000</v>
      </c>
      <c r="Q58" s="3">
        <v>17825009048</v>
      </c>
      <c r="S58" s="3">
        <v>19250292053</v>
      </c>
      <c r="U58" s="3">
        <v>0</v>
      </c>
      <c r="W58" s="3">
        <v>0</v>
      </c>
      <c r="Y58" s="3">
        <v>0</v>
      </c>
      <c r="AA58" s="3">
        <v>0</v>
      </c>
      <c r="AC58" s="3">
        <v>20000</v>
      </c>
      <c r="AD58" s="3"/>
      <c r="AE58" s="3">
        <v>955701</v>
      </c>
      <c r="AG58" s="3">
        <v>17825009048</v>
      </c>
      <c r="AI58" s="3">
        <v>19112562555</v>
      </c>
      <c r="AK58" s="7">
        <v>1.5167849656829007E-4</v>
      </c>
    </row>
    <row r="59" spans="1:37" ht="24">
      <c r="A59" s="2" t="s">
        <v>183</v>
      </c>
      <c r="C59" s="1" t="s">
        <v>46</v>
      </c>
      <c r="E59" s="1" t="s">
        <v>46</v>
      </c>
      <c r="G59" s="1" t="s">
        <v>184</v>
      </c>
      <c r="I59" s="1" t="s">
        <v>185</v>
      </c>
      <c r="K59" s="3">
        <v>18</v>
      </c>
      <c r="M59" s="3">
        <v>18</v>
      </c>
      <c r="O59" s="3">
        <v>135000</v>
      </c>
      <c r="Q59" s="3">
        <v>124715109180</v>
      </c>
      <c r="S59" s="3">
        <v>127188651125</v>
      </c>
      <c r="U59" s="3">
        <v>0</v>
      </c>
      <c r="W59" s="3">
        <v>0</v>
      </c>
      <c r="Y59" s="3">
        <v>0</v>
      </c>
      <c r="AA59" s="3">
        <v>0</v>
      </c>
      <c r="AC59" s="3">
        <v>135000</v>
      </c>
      <c r="AD59" s="3"/>
      <c r="AE59" s="3">
        <v>935470</v>
      </c>
      <c r="AG59" s="3">
        <v>124715109180</v>
      </c>
      <c r="AI59" s="3">
        <v>126278820505</v>
      </c>
      <c r="AK59" s="7">
        <v>1.0021566489316514E-3</v>
      </c>
    </row>
    <row r="60" spans="1:37" ht="24">
      <c r="A60" s="2" t="s">
        <v>186</v>
      </c>
      <c r="C60" s="1" t="s">
        <v>46</v>
      </c>
      <c r="E60" s="1" t="s">
        <v>46</v>
      </c>
      <c r="G60" s="1" t="s">
        <v>187</v>
      </c>
      <c r="I60" s="1" t="s">
        <v>188</v>
      </c>
      <c r="K60" s="3">
        <v>23</v>
      </c>
      <c r="M60" s="3">
        <v>23</v>
      </c>
      <c r="O60" s="3">
        <v>1000000</v>
      </c>
      <c r="Q60" s="3">
        <v>950011250000</v>
      </c>
      <c r="S60" s="3">
        <v>975665599825</v>
      </c>
      <c r="U60" s="3">
        <v>0</v>
      </c>
      <c r="W60" s="3">
        <v>0</v>
      </c>
      <c r="Y60" s="3">
        <v>0</v>
      </c>
      <c r="AA60" s="3">
        <v>0</v>
      </c>
      <c r="AC60" s="3">
        <v>1000000</v>
      </c>
      <c r="AD60" s="3"/>
      <c r="AE60" s="3">
        <v>980780</v>
      </c>
      <c r="AG60" s="3">
        <v>950011250000</v>
      </c>
      <c r="AI60" s="3">
        <v>980705215525</v>
      </c>
      <c r="AK60" s="7">
        <v>7.7829381716581058E-3</v>
      </c>
    </row>
    <row r="61" spans="1:37" ht="24">
      <c r="A61" s="2" t="s">
        <v>189</v>
      </c>
      <c r="C61" s="1" t="s">
        <v>46</v>
      </c>
      <c r="E61" s="1" t="s">
        <v>46</v>
      </c>
      <c r="G61" s="1" t="s">
        <v>190</v>
      </c>
      <c r="I61" s="1" t="s">
        <v>191</v>
      </c>
      <c r="K61" s="3">
        <v>23</v>
      </c>
      <c r="M61" s="3">
        <v>23</v>
      </c>
      <c r="O61" s="3">
        <v>450000</v>
      </c>
      <c r="Q61" s="3">
        <v>450000000000</v>
      </c>
      <c r="S61" s="3">
        <v>417509105538</v>
      </c>
      <c r="U61" s="3">
        <v>0</v>
      </c>
      <c r="W61" s="3">
        <v>0</v>
      </c>
      <c r="Y61" s="3">
        <v>0</v>
      </c>
      <c r="AA61" s="3">
        <v>0</v>
      </c>
      <c r="AC61" s="3">
        <v>450000</v>
      </c>
      <c r="AD61" s="3"/>
      <c r="AE61" s="3">
        <v>934669</v>
      </c>
      <c r="AG61" s="3">
        <v>450000000000</v>
      </c>
      <c r="AI61" s="3">
        <v>420568979169</v>
      </c>
      <c r="AK61" s="7">
        <v>3.3376618273998071E-3</v>
      </c>
    </row>
    <row r="62" spans="1:37" ht="24">
      <c r="A62" s="2" t="s">
        <v>192</v>
      </c>
      <c r="C62" s="1" t="s">
        <v>46</v>
      </c>
      <c r="E62" s="1" t="s">
        <v>46</v>
      </c>
      <c r="G62" s="1" t="s">
        <v>193</v>
      </c>
      <c r="I62" s="1" t="s">
        <v>194</v>
      </c>
      <c r="K62" s="3">
        <v>18</v>
      </c>
      <c r="M62" s="3">
        <v>18</v>
      </c>
      <c r="O62" s="3">
        <v>600000</v>
      </c>
      <c r="Q62" s="3">
        <v>554843250000</v>
      </c>
      <c r="S62" s="3">
        <v>598114567626</v>
      </c>
      <c r="U62" s="3">
        <v>0</v>
      </c>
      <c r="W62" s="3">
        <v>0</v>
      </c>
      <c r="Y62" s="3">
        <v>600000</v>
      </c>
      <c r="AA62" s="3">
        <v>600000000000</v>
      </c>
      <c r="AC62" s="3">
        <v>0</v>
      </c>
      <c r="AD62" s="3"/>
      <c r="AE62" s="3">
        <v>0</v>
      </c>
      <c r="AG62" s="3">
        <v>0</v>
      </c>
      <c r="AI62" s="3">
        <v>0</v>
      </c>
      <c r="AK62" s="7">
        <v>0</v>
      </c>
    </row>
    <row r="63" spans="1:37" ht="24">
      <c r="A63" s="2" t="s">
        <v>195</v>
      </c>
      <c r="C63" s="1" t="s">
        <v>46</v>
      </c>
      <c r="E63" s="1" t="s">
        <v>46</v>
      </c>
      <c r="G63" s="1" t="s">
        <v>196</v>
      </c>
      <c r="I63" s="1" t="s">
        <v>197</v>
      </c>
      <c r="K63" s="3">
        <v>20.5</v>
      </c>
      <c r="M63" s="3">
        <v>20.5</v>
      </c>
      <c r="O63" s="3">
        <v>0</v>
      </c>
      <c r="Q63" s="3">
        <v>0</v>
      </c>
      <c r="S63" s="3">
        <v>0</v>
      </c>
      <c r="U63" s="3">
        <v>1000000</v>
      </c>
      <c r="W63" s="3">
        <v>1000000000000</v>
      </c>
      <c r="Y63" s="3">
        <v>0</v>
      </c>
      <c r="AA63" s="3">
        <v>0</v>
      </c>
      <c r="AC63" s="3">
        <v>1000000</v>
      </c>
      <c r="AD63" s="3"/>
      <c r="AE63" s="3">
        <v>1000000</v>
      </c>
      <c r="AG63" s="3">
        <v>1000000000000</v>
      </c>
      <c r="AI63" s="3">
        <v>999923750000</v>
      </c>
      <c r="AK63" s="7">
        <v>7.9354576680377917E-3</v>
      </c>
    </row>
    <row r="64" spans="1:37" ht="24">
      <c r="A64" s="2" t="s">
        <v>198</v>
      </c>
      <c r="C64" s="1" t="s">
        <v>46</v>
      </c>
      <c r="E64" s="1" t="s">
        <v>46</v>
      </c>
      <c r="G64" s="1" t="s">
        <v>199</v>
      </c>
      <c r="I64" s="1" t="s">
        <v>200</v>
      </c>
      <c r="K64" s="3">
        <v>23</v>
      </c>
      <c r="M64" s="3">
        <v>23</v>
      </c>
      <c r="O64" s="3">
        <v>0</v>
      </c>
      <c r="Q64" s="3">
        <v>0</v>
      </c>
      <c r="S64" s="3">
        <v>0</v>
      </c>
      <c r="U64" s="3">
        <v>2500000</v>
      </c>
      <c r="W64" s="3">
        <v>2500000000000</v>
      </c>
      <c r="Y64" s="3">
        <v>0</v>
      </c>
      <c r="AA64" s="3">
        <v>0</v>
      </c>
      <c r="AC64" s="3">
        <v>2500000</v>
      </c>
      <c r="AD64" s="3"/>
      <c r="AE64" s="3">
        <v>1000000</v>
      </c>
      <c r="AG64" s="3">
        <v>2500000000000</v>
      </c>
      <c r="AI64" s="3">
        <v>2499809375000</v>
      </c>
      <c r="AK64" s="7">
        <v>1.9838644170094483E-2</v>
      </c>
    </row>
    <row r="65" spans="1:37" ht="24.75" thickBot="1">
      <c r="A65" s="2" t="s">
        <v>201</v>
      </c>
      <c r="C65" s="1" t="s">
        <v>202</v>
      </c>
      <c r="E65" s="1" t="s">
        <v>202</v>
      </c>
      <c r="G65" s="1" t="s">
        <v>196</v>
      </c>
      <c r="I65" s="1" t="s">
        <v>197</v>
      </c>
      <c r="K65" s="3">
        <v>20.5</v>
      </c>
      <c r="M65" s="3">
        <v>20.5</v>
      </c>
      <c r="O65" s="3">
        <v>1000000</v>
      </c>
      <c r="Q65" s="3">
        <v>1000000000000</v>
      </c>
      <c r="S65" s="3">
        <v>1000000000000</v>
      </c>
      <c r="U65" s="3">
        <v>0</v>
      </c>
      <c r="W65" s="3">
        <v>0</v>
      </c>
      <c r="Y65" s="3">
        <v>1000000</v>
      </c>
      <c r="AA65" s="3">
        <v>1000000000000</v>
      </c>
      <c r="AC65" s="3">
        <v>0</v>
      </c>
      <c r="AD65" s="3"/>
      <c r="AE65" s="3">
        <v>1000000</v>
      </c>
      <c r="AG65" s="3">
        <v>0</v>
      </c>
      <c r="AI65" s="3">
        <v>0</v>
      </c>
      <c r="AK65" s="7">
        <v>0</v>
      </c>
    </row>
    <row r="66" spans="1:37" ht="23.25" thickBot="1">
      <c r="A66" s="1" t="s">
        <v>26</v>
      </c>
      <c r="C66" s="1" t="s">
        <v>26</v>
      </c>
      <c r="E66" s="1" t="s">
        <v>26</v>
      </c>
      <c r="G66" s="1" t="s">
        <v>26</v>
      </c>
      <c r="I66" s="1" t="s">
        <v>26</v>
      </c>
      <c r="K66" s="1" t="s">
        <v>26</v>
      </c>
      <c r="M66" s="1" t="s">
        <v>26</v>
      </c>
      <c r="O66" s="1" t="s">
        <v>26</v>
      </c>
      <c r="Q66" s="4">
        <f>SUM(Q9:Q65)</f>
        <v>51988048201396</v>
      </c>
      <c r="S66" s="4">
        <f>SUM(S9:S65)</f>
        <v>53222643096905</v>
      </c>
      <c r="U66" s="1" t="s">
        <v>26</v>
      </c>
      <c r="W66" s="4">
        <f>SUM(W9:W65)</f>
        <v>7564345053009</v>
      </c>
      <c r="Y66" s="1" t="s">
        <v>26</v>
      </c>
      <c r="AA66" s="4">
        <f>SUM(AA9:AA65)</f>
        <v>2976886000000</v>
      </c>
      <c r="AC66" s="1" t="s">
        <v>26</v>
      </c>
      <c r="AE66" s="1" t="s">
        <v>26</v>
      </c>
      <c r="AG66" s="4">
        <f>SUM(AG9:AG65)</f>
        <v>56860213689680</v>
      </c>
      <c r="AI66" s="4">
        <f>SUM(AI9:AI65)</f>
        <v>58153654174652</v>
      </c>
      <c r="AK66" s="8">
        <f>SUM(AK9:AK65)</f>
        <v>0.46151105116231117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rightToLeft="1" workbookViewId="0">
      <selection activeCell="C11" sqref="C11"/>
    </sheetView>
  </sheetViews>
  <sheetFormatPr defaultRowHeight="22.5"/>
  <cols>
    <col min="1" max="1" width="39.42578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2.28515625" style="1" bestFit="1" customWidth="1"/>
    <col min="6" max="6" width="1" style="1" customWidth="1"/>
    <col min="7" max="7" width="19.28515625" style="1" bestFit="1" customWidth="1"/>
    <col min="8" max="8" width="1" style="1" customWidth="1"/>
    <col min="9" max="9" width="13" style="1" bestFit="1" customWidth="1"/>
    <col min="10" max="10" width="1" style="1" customWidth="1"/>
    <col min="11" max="11" width="26.42578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</row>
    <row r="3" spans="1:13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</row>
    <row r="4" spans="1:13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</row>
    <row r="5" spans="1:13">
      <c r="A5" s="19" t="s">
        <v>326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19" t="s">
        <v>327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4">
      <c r="A7" s="12" t="s">
        <v>3</v>
      </c>
      <c r="C7" s="12" t="s">
        <v>6</v>
      </c>
      <c r="D7" s="12" t="s">
        <v>6</v>
      </c>
      <c r="E7" s="12" t="s">
        <v>6</v>
      </c>
      <c r="F7" s="12" t="s">
        <v>6</v>
      </c>
      <c r="G7" s="12" t="s">
        <v>6</v>
      </c>
      <c r="H7" s="12" t="s">
        <v>6</v>
      </c>
      <c r="I7" s="12" t="s">
        <v>6</v>
      </c>
      <c r="J7" s="12" t="s">
        <v>6</v>
      </c>
      <c r="K7" s="12" t="s">
        <v>6</v>
      </c>
      <c r="L7" s="12" t="s">
        <v>6</v>
      </c>
      <c r="M7" s="12" t="s">
        <v>6</v>
      </c>
    </row>
    <row r="8" spans="1:13" ht="24">
      <c r="A8" s="12" t="s">
        <v>3</v>
      </c>
      <c r="C8" s="12" t="s">
        <v>7</v>
      </c>
      <c r="E8" s="12" t="s">
        <v>203</v>
      </c>
      <c r="G8" s="12" t="s">
        <v>204</v>
      </c>
      <c r="I8" s="12" t="s">
        <v>205</v>
      </c>
      <c r="K8" s="12" t="s">
        <v>206</v>
      </c>
      <c r="M8" s="12" t="s">
        <v>207</v>
      </c>
    </row>
    <row r="9" spans="1:13" ht="24">
      <c r="A9" s="2" t="s">
        <v>177</v>
      </c>
      <c r="C9" s="3">
        <v>10000</v>
      </c>
      <c r="E9" s="3">
        <v>983500</v>
      </c>
      <c r="G9" s="3">
        <v>969039</v>
      </c>
      <c r="I9" s="1" t="s">
        <v>208</v>
      </c>
      <c r="K9" s="3">
        <v>9690390000</v>
      </c>
      <c r="M9" s="1" t="s">
        <v>316</v>
      </c>
    </row>
    <row r="10" spans="1:13" ht="24">
      <c r="A10" s="2" t="s">
        <v>180</v>
      </c>
      <c r="C10" s="3">
        <v>20000</v>
      </c>
      <c r="E10" s="3">
        <v>983000</v>
      </c>
      <c r="G10" s="3">
        <v>955701</v>
      </c>
      <c r="I10" s="1" t="s">
        <v>209</v>
      </c>
      <c r="K10" s="3">
        <v>19114020000</v>
      </c>
      <c r="M10" s="1" t="s">
        <v>316</v>
      </c>
    </row>
    <row r="11" spans="1:13" ht="24">
      <c r="A11" s="2" t="s">
        <v>183</v>
      </c>
      <c r="C11" s="3">
        <v>135000</v>
      </c>
      <c r="E11" s="3">
        <v>962000</v>
      </c>
      <c r="G11" s="3">
        <v>935470</v>
      </c>
      <c r="I11" s="1" t="s">
        <v>210</v>
      </c>
      <c r="K11" s="3">
        <v>126288450000</v>
      </c>
      <c r="M11" s="1" t="s">
        <v>316</v>
      </c>
    </row>
    <row r="12" spans="1:13" ht="24">
      <c r="A12" s="2" t="s">
        <v>138</v>
      </c>
      <c r="C12" s="3">
        <v>4014000</v>
      </c>
      <c r="E12" s="3">
        <v>930000</v>
      </c>
      <c r="G12" s="3">
        <v>974410</v>
      </c>
      <c r="I12" s="1" t="s">
        <v>211</v>
      </c>
      <c r="K12" s="3">
        <v>3911281740000</v>
      </c>
      <c r="M12" s="1" t="s">
        <v>316</v>
      </c>
    </row>
    <row r="13" spans="1:13" ht="24">
      <c r="A13" s="2" t="s">
        <v>91</v>
      </c>
      <c r="C13" s="3">
        <v>1270873</v>
      </c>
      <c r="E13" s="3">
        <v>983970</v>
      </c>
      <c r="G13" s="3">
        <v>971723</v>
      </c>
      <c r="I13" s="1" t="s">
        <v>212</v>
      </c>
      <c r="K13" s="3">
        <v>1234936524179</v>
      </c>
      <c r="M13" s="1" t="s">
        <v>316</v>
      </c>
    </row>
    <row r="14" spans="1:13" ht="24">
      <c r="A14" s="2" t="s">
        <v>115</v>
      </c>
      <c r="C14" s="3">
        <v>335030</v>
      </c>
      <c r="E14" s="3">
        <v>944769</v>
      </c>
      <c r="G14" s="3">
        <v>953883</v>
      </c>
      <c r="I14" s="1" t="s">
        <v>213</v>
      </c>
      <c r="K14" s="3">
        <v>319579421490</v>
      </c>
      <c r="M14" s="1" t="s">
        <v>316</v>
      </c>
    </row>
    <row r="15" spans="1:13" ht="24">
      <c r="A15" s="2" t="s">
        <v>58</v>
      </c>
      <c r="C15" s="3">
        <v>100000</v>
      </c>
      <c r="E15" s="3">
        <v>1000000</v>
      </c>
      <c r="G15" s="3">
        <v>900000</v>
      </c>
      <c r="I15" s="1" t="s">
        <v>214</v>
      </c>
      <c r="K15" s="3">
        <v>90000000000</v>
      </c>
      <c r="M15" s="1" t="s">
        <v>316</v>
      </c>
    </row>
    <row r="16" spans="1:13" ht="24">
      <c r="A16" s="2" t="s">
        <v>118</v>
      </c>
      <c r="C16" s="3">
        <v>2373000</v>
      </c>
      <c r="E16" s="3">
        <v>950250</v>
      </c>
      <c r="G16" s="3">
        <v>896793</v>
      </c>
      <c r="I16" s="1" t="s">
        <v>215</v>
      </c>
      <c r="K16" s="3">
        <v>2128089789000</v>
      </c>
      <c r="M16" s="1" t="s">
        <v>316</v>
      </c>
    </row>
    <row r="17" spans="1:13" ht="24">
      <c r="A17" s="2" t="s">
        <v>127</v>
      </c>
      <c r="C17" s="3">
        <v>1000000</v>
      </c>
      <c r="E17" s="3">
        <v>1000000</v>
      </c>
      <c r="G17" s="3">
        <v>908817</v>
      </c>
      <c r="I17" s="1" t="s">
        <v>216</v>
      </c>
      <c r="K17" s="3">
        <v>908817000000</v>
      </c>
      <c r="M17" s="1" t="s">
        <v>316</v>
      </c>
    </row>
    <row r="18" spans="1:13" ht="24">
      <c r="A18" s="2" t="s">
        <v>145</v>
      </c>
      <c r="C18" s="3">
        <v>73400</v>
      </c>
      <c r="E18" s="3">
        <v>948600</v>
      </c>
      <c r="G18" s="3">
        <v>922988</v>
      </c>
      <c r="I18" s="1" t="s">
        <v>217</v>
      </c>
      <c r="K18" s="3">
        <v>67747319200</v>
      </c>
      <c r="M18" s="1" t="s">
        <v>316</v>
      </c>
    </row>
    <row r="19" spans="1:13" ht="24">
      <c r="A19" s="2" t="s">
        <v>136</v>
      </c>
      <c r="C19" s="3">
        <v>1000000</v>
      </c>
      <c r="E19" s="3">
        <v>947625</v>
      </c>
      <c r="G19" s="3">
        <v>917589</v>
      </c>
      <c r="I19" s="1" t="s">
        <v>218</v>
      </c>
      <c r="K19" s="3">
        <v>917589000000</v>
      </c>
      <c r="M19" s="1" t="s">
        <v>316</v>
      </c>
    </row>
    <row r="20" spans="1:13" ht="24">
      <c r="A20" s="2" t="s">
        <v>148</v>
      </c>
      <c r="C20" s="3">
        <v>3738966</v>
      </c>
      <c r="E20" s="3">
        <v>973900</v>
      </c>
      <c r="G20" s="3">
        <v>944492</v>
      </c>
      <c r="I20" s="1" t="s">
        <v>219</v>
      </c>
      <c r="K20" s="3">
        <v>3531423475272</v>
      </c>
      <c r="M20" s="1" t="s">
        <v>316</v>
      </c>
    </row>
    <row r="21" spans="1:13" ht="24">
      <c r="A21" s="2" t="s">
        <v>151</v>
      </c>
      <c r="C21" s="3">
        <v>9805000</v>
      </c>
      <c r="E21" s="3">
        <v>934940</v>
      </c>
      <c r="G21" s="3">
        <v>909427</v>
      </c>
      <c r="I21" s="1" t="s">
        <v>220</v>
      </c>
      <c r="K21" s="3">
        <v>8916931735000</v>
      </c>
      <c r="M21" s="1" t="s">
        <v>316</v>
      </c>
    </row>
    <row r="22" spans="1:13" ht="24">
      <c r="A22" s="2" t="s">
        <v>153</v>
      </c>
      <c r="C22" s="3">
        <v>2891714</v>
      </c>
      <c r="E22" s="3">
        <v>992620</v>
      </c>
      <c r="G22" s="3">
        <v>964462</v>
      </c>
      <c r="I22" s="1" t="s">
        <v>221</v>
      </c>
      <c r="K22" s="3">
        <v>2788948267868</v>
      </c>
      <c r="M22" s="1" t="s">
        <v>316</v>
      </c>
    </row>
    <row r="23" spans="1:13" ht="24">
      <c r="A23" s="2" t="s">
        <v>156</v>
      </c>
      <c r="C23" s="3">
        <v>130571</v>
      </c>
      <c r="E23" s="3">
        <v>927000</v>
      </c>
      <c r="G23" s="3">
        <v>899957</v>
      </c>
      <c r="I23" s="1" t="s">
        <v>222</v>
      </c>
      <c r="K23" s="3">
        <v>117508285447</v>
      </c>
      <c r="M23" s="1" t="s">
        <v>316</v>
      </c>
    </row>
    <row r="24" spans="1:13" ht="24">
      <c r="A24" s="2" t="s">
        <v>158</v>
      </c>
      <c r="C24" s="3">
        <v>480000</v>
      </c>
      <c r="E24" s="3">
        <v>984150</v>
      </c>
      <c r="G24" s="3">
        <v>979388</v>
      </c>
      <c r="I24" s="1" t="s">
        <v>223</v>
      </c>
      <c r="K24" s="3">
        <v>470106240000</v>
      </c>
      <c r="M24" s="1" t="s">
        <v>316</v>
      </c>
    </row>
    <row r="25" spans="1:13" ht="24">
      <c r="A25" s="2" t="s">
        <v>161</v>
      </c>
      <c r="C25" s="3">
        <v>150000</v>
      </c>
      <c r="E25" s="3">
        <v>998500</v>
      </c>
      <c r="G25" s="3">
        <v>988530</v>
      </c>
      <c r="I25" s="1" t="s">
        <v>224</v>
      </c>
      <c r="K25" s="3">
        <v>148279500000</v>
      </c>
      <c r="M25" s="1" t="s">
        <v>316</v>
      </c>
    </row>
    <row r="26" spans="1:13" ht="24">
      <c r="A26" s="2" t="s">
        <v>164</v>
      </c>
      <c r="C26" s="3">
        <v>155000</v>
      </c>
      <c r="E26" s="3">
        <v>930600</v>
      </c>
      <c r="G26" s="3">
        <v>905020</v>
      </c>
      <c r="I26" s="1" t="s">
        <v>225</v>
      </c>
      <c r="K26" s="3">
        <v>140278100000</v>
      </c>
      <c r="M26" s="1" t="s">
        <v>316</v>
      </c>
    </row>
    <row r="27" spans="1:13" ht="24">
      <c r="A27" s="2" t="s">
        <v>130</v>
      </c>
      <c r="C27" s="3">
        <v>2000000</v>
      </c>
      <c r="E27" s="3">
        <v>989920</v>
      </c>
      <c r="G27" s="3">
        <v>1000000</v>
      </c>
      <c r="I27" s="1" t="s">
        <v>226</v>
      </c>
      <c r="K27" s="3">
        <v>2000000000000</v>
      </c>
      <c r="M27" s="1" t="s">
        <v>316</v>
      </c>
    </row>
    <row r="28" spans="1:13" ht="24">
      <c r="A28" s="2" t="s">
        <v>142</v>
      </c>
      <c r="C28" s="3">
        <v>1000000</v>
      </c>
      <c r="E28" s="3">
        <v>1000000</v>
      </c>
      <c r="G28" s="3">
        <v>995531</v>
      </c>
      <c r="I28" s="1" t="s">
        <v>227</v>
      </c>
      <c r="K28" s="3">
        <v>995531000000</v>
      </c>
      <c r="M28" s="1" t="s">
        <v>316</v>
      </c>
    </row>
    <row r="29" spans="1:13" ht="24">
      <c r="A29" s="2" t="s">
        <v>49</v>
      </c>
      <c r="C29" s="3">
        <v>362205</v>
      </c>
      <c r="E29" s="3">
        <v>4427197.5626999997</v>
      </c>
      <c r="G29" s="3">
        <v>4302603</v>
      </c>
      <c r="I29" s="1" t="s">
        <v>228</v>
      </c>
      <c r="K29" s="3">
        <v>1558424319615</v>
      </c>
      <c r="M29" s="1" t="s">
        <v>316</v>
      </c>
    </row>
    <row r="30" spans="1:13" ht="24">
      <c r="A30" s="2" t="s">
        <v>186</v>
      </c>
      <c r="C30" s="3">
        <v>1000000</v>
      </c>
      <c r="E30" s="3">
        <v>966920</v>
      </c>
      <c r="G30" s="3">
        <v>980780</v>
      </c>
      <c r="I30" s="1" t="s">
        <v>229</v>
      </c>
      <c r="K30" s="3">
        <v>980780000000</v>
      </c>
      <c r="M30" s="1" t="s">
        <v>316</v>
      </c>
    </row>
    <row r="31" spans="1:13" ht="24">
      <c r="A31" s="2" t="s">
        <v>121</v>
      </c>
      <c r="C31" s="3">
        <v>4000000</v>
      </c>
      <c r="E31" s="3">
        <v>1000000</v>
      </c>
      <c r="G31" s="3">
        <v>953381</v>
      </c>
      <c r="I31" s="1" t="s">
        <v>230</v>
      </c>
      <c r="K31" s="3">
        <v>3813524000000</v>
      </c>
      <c r="M31" s="1" t="s">
        <v>316</v>
      </c>
    </row>
    <row r="32" spans="1:13" ht="24">
      <c r="A32" s="2" t="s">
        <v>133</v>
      </c>
      <c r="C32" s="3">
        <v>3500000</v>
      </c>
      <c r="E32" s="3">
        <v>1000000</v>
      </c>
      <c r="G32" s="3">
        <v>955224</v>
      </c>
      <c r="I32" s="1" t="s">
        <v>231</v>
      </c>
      <c r="K32" s="3">
        <v>3343284000000</v>
      </c>
      <c r="M32" s="1" t="s">
        <v>316</v>
      </c>
    </row>
    <row r="33" spans="1:13" ht="24">
      <c r="A33" s="2" t="s">
        <v>166</v>
      </c>
      <c r="C33" s="3">
        <v>1000000</v>
      </c>
      <c r="E33" s="3">
        <v>957650</v>
      </c>
      <c r="G33" s="3">
        <v>929949</v>
      </c>
      <c r="I33" s="1" t="s">
        <v>232</v>
      </c>
      <c r="K33" s="3">
        <v>929949000000</v>
      </c>
      <c r="M33" s="1" t="s">
        <v>316</v>
      </c>
    </row>
    <row r="34" spans="1:13" ht="24">
      <c r="A34" s="2" t="s">
        <v>55</v>
      </c>
      <c r="C34" s="3">
        <v>1440000</v>
      </c>
      <c r="E34" s="3">
        <v>1000000</v>
      </c>
      <c r="G34" s="3">
        <v>1000000</v>
      </c>
      <c r="I34" s="1" t="s">
        <v>22</v>
      </c>
      <c r="K34" s="3">
        <v>1440000000000</v>
      </c>
      <c r="M34" s="1" t="s">
        <v>316</v>
      </c>
    </row>
    <row r="35" spans="1:13" ht="24">
      <c r="A35" s="2" t="s">
        <v>189</v>
      </c>
      <c r="C35" s="3">
        <v>450000</v>
      </c>
      <c r="E35" s="3">
        <v>1000000</v>
      </c>
      <c r="G35" s="3">
        <v>934669</v>
      </c>
      <c r="I35" s="1" t="s">
        <v>233</v>
      </c>
      <c r="K35" s="3">
        <v>420601050000</v>
      </c>
      <c r="M35" s="1" t="s">
        <v>316</v>
      </c>
    </row>
    <row r="36" spans="1:13" ht="24">
      <c r="A36" s="2" t="s">
        <v>169</v>
      </c>
      <c r="C36" s="3">
        <v>4100000</v>
      </c>
      <c r="E36" s="3">
        <v>950800</v>
      </c>
      <c r="G36" s="3">
        <v>925608</v>
      </c>
      <c r="I36" s="1" t="s">
        <v>234</v>
      </c>
      <c r="K36" s="3">
        <v>3794992800000</v>
      </c>
      <c r="M36" s="1" t="s">
        <v>316</v>
      </c>
    </row>
    <row r="37" spans="1:13" ht="24">
      <c r="A37" s="2" t="s">
        <v>172</v>
      </c>
      <c r="C37" s="3">
        <v>3000000</v>
      </c>
      <c r="E37" s="3">
        <v>931280</v>
      </c>
      <c r="G37" s="3">
        <v>906911</v>
      </c>
      <c r="I37" s="1" t="s">
        <v>235</v>
      </c>
      <c r="K37" s="3">
        <v>2720733000000</v>
      </c>
      <c r="M37" s="1" t="s">
        <v>316</v>
      </c>
    </row>
  </sheetData>
  <mergeCells count="13"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70"/>
  <sheetViews>
    <sheetView rightToLeft="1" workbookViewId="0">
      <selection activeCell="A12" sqref="A12"/>
    </sheetView>
  </sheetViews>
  <sheetFormatPr defaultRowHeight="22.5"/>
  <cols>
    <col min="1" max="1" width="31.14062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21.710937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20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</row>
    <row r="3" spans="1:20" ht="24">
      <c r="A3" s="13" t="s">
        <v>1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</row>
    <row r="4" spans="1:20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</row>
    <row r="5" spans="1:20" ht="25.5">
      <c r="A5" s="14" t="s">
        <v>328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4.75" thickBot="1">
      <c r="A6" s="12" t="s">
        <v>237</v>
      </c>
      <c r="C6" s="12" t="s">
        <v>312</v>
      </c>
      <c r="E6" s="12" t="s">
        <v>5</v>
      </c>
      <c r="F6" s="12" t="s">
        <v>5</v>
      </c>
      <c r="G6" s="12" t="s">
        <v>5</v>
      </c>
      <c r="I6" s="15" t="s">
        <v>6</v>
      </c>
      <c r="J6" s="15"/>
      <c r="K6" s="15"/>
    </row>
    <row r="7" spans="1:20" ht="24.75" thickBot="1">
      <c r="A7" s="12" t="s">
        <v>237</v>
      </c>
      <c r="C7" s="12" t="s">
        <v>238</v>
      </c>
      <c r="E7" s="12" t="s">
        <v>239</v>
      </c>
      <c r="G7" s="12" t="s">
        <v>240</v>
      </c>
      <c r="I7" s="12" t="s">
        <v>238</v>
      </c>
      <c r="K7" s="12" t="s">
        <v>236</v>
      </c>
    </row>
    <row r="8" spans="1:20" ht="24">
      <c r="A8" s="2" t="s">
        <v>241</v>
      </c>
      <c r="C8" s="3">
        <v>305639869</v>
      </c>
      <c r="E8" s="3">
        <v>7714561651169</v>
      </c>
      <c r="F8" s="3"/>
      <c r="G8" s="3">
        <v>7680317424000</v>
      </c>
      <c r="I8" s="3">
        <v>34549867038</v>
      </c>
      <c r="K8" s="7">
        <v>2.7418991429734843E-4</v>
      </c>
    </row>
    <row r="9" spans="1:20" ht="24">
      <c r="A9" s="2" t="s">
        <v>242</v>
      </c>
      <c r="C9" s="3">
        <v>107393885183</v>
      </c>
      <c r="E9" s="3">
        <v>36859167593155</v>
      </c>
      <c r="F9" s="3"/>
      <c r="G9" s="3">
        <v>36816687896066</v>
      </c>
      <c r="I9" s="3">
        <v>149873582272</v>
      </c>
      <c r="K9" s="7">
        <v>1.1894061598963274E-3</v>
      </c>
    </row>
    <row r="10" spans="1:20" ht="24">
      <c r="A10" s="2" t="s">
        <v>243</v>
      </c>
      <c r="C10" s="3">
        <v>77808562</v>
      </c>
      <c r="E10" s="3">
        <v>344909625232</v>
      </c>
      <c r="F10" s="3"/>
      <c r="G10" s="3">
        <v>173001104000</v>
      </c>
      <c r="I10" s="3">
        <v>171986329794</v>
      </c>
      <c r="K10" s="7">
        <v>1.3648943127528214E-3</v>
      </c>
    </row>
    <row r="11" spans="1:20" ht="24">
      <c r="A11" s="2" t="s">
        <v>241</v>
      </c>
      <c r="C11" s="3">
        <v>270000</v>
      </c>
      <c r="E11" s="3">
        <v>0</v>
      </c>
      <c r="F11" s="3"/>
      <c r="G11" s="3">
        <v>0</v>
      </c>
      <c r="I11" s="3">
        <v>270000</v>
      </c>
      <c r="K11" s="7">
        <v>2.1427369540629514E-9</v>
      </c>
    </row>
    <row r="12" spans="1:20" ht="24">
      <c r="A12" s="2" t="s">
        <v>244</v>
      </c>
      <c r="C12" s="3">
        <v>29630349</v>
      </c>
      <c r="E12" s="3">
        <v>120942</v>
      </c>
      <c r="F12" s="3"/>
      <c r="G12" s="3">
        <v>0</v>
      </c>
      <c r="I12" s="3">
        <v>29751291</v>
      </c>
      <c r="K12" s="7">
        <v>2.3610811354363146E-7</v>
      </c>
    </row>
    <row r="13" spans="1:20" ht="24">
      <c r="A13" s="2" t="s">
        <v>241</v>
      </c>
      <c r="C13" s="3">
        <v>3000000000000</v>
      </c>
      <c r="E13" s="3">
        <v>0</v>
      </c>
      <c r="F13" s="3"/>
      <c r="G13" s="3">
        <v>3000000000000</v>
      </c>
      <c r="I13" s="3">
        <v>0</v>
      </c>
      <c r="K13" s="7">
        <v>0</v>
      </c>
    </row>
    <row r="14" spans="1:20" ht="24">
      <c r="A14" s="2" t="s">
        <v>245</v>
      </c>
      <c r="C14" s="3">
        <v>240642116943</v>
      </c>
      <c r="E14" s="3">
        <v>3026403032778</v>
      </c>
      <c r="F14" s="3"/>
      <c r="G14" s="3">
        <v>3222343304000</v>
      </c>
      <c r="I14" s="3">
        <v>44701845721</v>
      </c>
      <c r="K14" s="7">
        <v>3.5475665459706488E-4</v>
      </c>
    </row>
    <row r="15" spans="1:20" ht="24">
      <c r="A15" s="2" t="s">
        <v>246</v>
      </c>
      <c r="C15" s="3">
        <v>217888643</v>
      </c>
      <c r="E15" s="3">
        <v>891783</v>
      </c>
      <c r="F15" s="3"/>
      <c r="G15" s="3">
        <v>504000</v>
      </c>
      <c r="I15" s="3">
        <v>218276426</v>
      </c>
      <c r="K15" s="7">
        <v>1.7322554229295822E-6</v>
      </c>
    </row>
    <row r="16" spans="1:20" ht="24">
      <c r="A16" s="2" t="s">
        <v>245</v>
      </c>
      <c r="C16" s="3">
        <v>2350000000000</v>
      </c>
      <c r="E16" s="3">
        <v>0</v>
      </c>
      <c r="F16" s="3"/>
      <c r="G16" s="3">
        <v>0</v>
      </c>
      <c r="I16" s="3">
        <v>2350000000000</v>
      </c>
      <c r="K16" s="7">
        <v>1.8649747563140501E-2</v>
      </c>
    </row>
    <row r="17" spans="1:11" ht="24">
      <c r="A17" s="2" t="s">
        <v>247</v>
      </c>
      <c r="C17" s="3">
        <v>407070436</v>
      </c>
      <c r="E17" s="3">
        <v>12040402866797</v>
      </c>
      <c r="F17" s="3"/>
      <c r="G17" s="3">
        <v>12018373068164</v>
      </c>
      <c r="I17" s="3">
        <v>22436869069</v>
      </c>
      <c r="K17" s="7">
        <v>1.7806040180599371E-4</v>
      </c>
    </row>
    <row r="18" spans="1:11" ht="24">
      <c r="A18" s="2" t="s">
        <v>245</v>
      </c>
      <c r="C18" s="3">
        <v>500000000000</v>
      </c>
      <c r="E18" s="3">
        <v>0</v>
      </c>
      <c r="F18" s="3"/>
      <c r="G18" s="3">
        <v>500000000000</v>
      </c>
      <c r="I18" s="3">
        <v>0</v>
      </c>
      <c r="K18" s="7">
        <v>0</v>
      </c>
    </row>
    <row r="19" spans="1:11" ht="24">
      <c r="A19" s="2" t="s">
        <v>245</v>
      </c>
      <c r="C19" s="3">
        <v>950000000000</v>
      </c>
      <c r="E19" s="3">
        <v>0</v>
      </c>
      <c r="F19" s="3"/>
      <c r="G19" s="3">
        <v>0</v>
      </c>
      <c r="I19" s="3">
        <v>950000000000</v>
      </c>
      <c r="K19" s="7">
        <v>7.5392596531844583E-3</v>
      </c>
    </row>
    <row r="20" spans="1:11" ht="24">
      <c r="A20" s="2" t="s">
        <v>245</v>
      </c>
      <c r="C20" s="3">
        <v>500000000000</v>
      </c>
      <c r="E20" s="3">
        <v>0</v>
      </c>
      <c r="F20" s="3"/>
      <c r="G20" s="3">
        <v>0</v>
      </c>
      <c r="I20" s="3">
        <v>500000000000</v>
      </c>
      <c r="K20" s="7">
        <v>3.9680313964128725E-3</v>
      </c>
    </row>
    <row r="21" spans="1:11" ht="24">
      <c r="A21" s="2" t="s">
        <v>245</v>
      </c>
      <c r="C21" s="3">
        <v>500000000000</v>
      </c>
      <c r="E21" s="3">
        <v>0</v>
      </c>
      <c r="F21" s="3"/>
      <c r="G21" s="3">
        <v>0</v>
      </c>
      <c r="I21" s="3">
        <v>500000000000</v>
      </c>
      <c r="K21" s="7">
        <v>3.9680313964128725E-3</v>
      </c>
    </row>
    <row r="22" spans="1:11" ht="24">
      <c r="A22" s="2" t="s">
        <v>241</v>
      </c>
      <c r="C22" s="3">
        <v>400000000000</v>
      </c>
      <c r="E22" s="3">
        <v>0</v>
      </c>
      <c r="F22" s="3"/>
      <c r="G22" s="3">
        <v>0</v>
      </c>
      <c r="I22" s="3">
        <v>400000000000</v>
      </c>
      <c r="K22" s="7">
        <v>3.1744251171302983E-3</v>
      </c>
    </row>
    <row r="23" spans="1:11" ht="24">
      <c r="A23" s="2" t="s">
        <v>241</v>
      </c>
      <c r="C23" s="3">
        <v>1250000000000</v>
      </c>
      <c r="E23" s="3">
        <v>0</v>
      </c>
      <c r="F23" s="3"/>
      <c r="G23" s="3">
        <v>0</v>
      </c>
      <c r="I23" s="3">
        <v>1250000000000</v>
      </c>
      <c r="K23" s="7">
        <v>9.9200784910321825E-3</v>
      </c>
    </row>
    <row r="24" spans="1:11" ht="24">
      <c r="A24" s="2" t="s">
        <v>248</v>
      </c>
      <c r="C24" s="3">
        <v>200000000000</v>
      </c>
      <c r="E24" s="3">
        <v>0</v>
      </c>
      <c r="F24" s="3"/>
      <c r="G24" s="3">
        <v>0</v>
      </c>
      <c r="I24" s="3">
        <v>200000000000</v>
      </c>
      <c r="K24" s="7">
        <v>1.5872125585651492E-3</v>
      </c>
    </row>
    <row r="25" spans="1:11" ht="24">
      <c r="A25" s="2" t="s">
        <v>248</v>
      </c>
      <c r="C25" s="3">
        <v>1000000000000</v>
      </c>
      <c r="E25" s="3">
        <v>0</v>
      </c>
      <c r="F25" s="3"/>
      <c r="G25" s="3">
        <v>0</v>
      </c>
      <c r="I25" s="3">
        <v>1000000000000</v>
      </c>
      <c r="K25" s="7">
        <v>7.936062792825745E-3</v>
      </c>
    </row>
    <row r="26" spans="1:11" ht="24">
      <c r="A26" s="2" t="s">
        <v>248</v>
      </c>
      <c r="C26" s="3">
        <v>2500000000000</v>
      </c>
      <c r="E26" s="3">
        <v>0</v>
      </c>
      <c r="F26" s="3"/>
      <c r="G26" s="3">
        <v>0</v>
      </c>
      <c r="I26" s="3">
        <v>2500000000000</v>
      </c>
      <c r="K26" s="7">
        <v>1.9840156982064365E-2</v>
      </c>
    </row>
    <row r="27" spans="1:11" ht="24">
      <c r="A27" s="2" t="s">
        <v>248</v>
      </c>
      <c r="C27" s="3">
        <v>500000000000</v>
      </c>
      <c r="E27" s="3">
        <v>0</v>
      </c>
      <c r="F27" s="3"/>
      <c r="G27" s="3">
        <v>0</v>
      </c>
      <c r="I27" s="3">
        <v>500000000000</v>
      </c>
      <c r="K27" s="7">
        <v>3.9680313964128725E-3</v>
      </c>
    </row>
    <row r="28" spans="1:11" ht="24">
      <c r="A28" s="2" t="s">
        <v>248</v>
      </c>
      <c r="C28" s="3">
        <v>1500000000000</v>
      </c>
      <c r="E28" s="3">
        <v>0</v>
      </c>
      <c r="F28" s="3"/>
      <c r="G28" s="3">
        <v>0</v>
      </c>
      <c r="I28" s="3">
        <v>1500000000000</v>
      </c>
      <c r="K28" s="7">
        <v>1.1904094189238618E-2</v>
      </c>
    </row>
    <row r="29" spans="1:11" ht="24">
      <c r="A29" s="2" t="s">
        <v>245</v>
      </c>
      <c r="C29" s="3">
        <v>1100000000000</v>
      </c>
      <c r="E29" s="3">
        <v>0</v>
      </c>
      <c r="F29" s="3"/>
      <c r="G29" s="3">
        <v>0</v>
      </c>
      <c r="I29" s="3">
        <v>1100000000000</v>
      </c>
      <c r="K29" s="7">
        <v>8.72966907210832E-3</v>
      </c>
    </row>
    <row r="30" spans="1:11" ht="24">
      <c r="A30" s="2" t="s">
        <v>245</v>
      </c>
      <c r="C30" s="3">
        <v>450000000000</v>
      </c>
      <c r="E30" s="3">
        <v>0</v>
      </c>
      <c r="F30" s="3"/>
      <c r="G30" s="3">
        <v>450000000000</v>
      </c>
      <c r="I30" s="3">
        <v>0</v>
      </c>
      <c r="K30" s="7">
        <v>0</v>
      </c>
    </row>
    <row r="31" spans="1:11" ht="24">
      <c r="A31" s="2" t="s">
        <v>245</v>
      </c>
      <c r="C31" s="3">
        <v>700000000000</v>
      </c>
      <c r="E31" s="3">
        <v>0</v>
      </c>
      <c r="F31" s="3"/>
      <c r="G31" s="3">
        <v>0</v>
      </c>
      <c r="I31" s="3">
        <v>700000000000</v>
      </c>
      <c r="K31" s="7">
        <v>5.5552439549780216E-3</v>
      </c>
    </row>
    <row r="32" spans="1:11" ht="24">
      <c r="A32" s="2" t="s">
        <v>241</v>
      </c>
      <c r="C32" s="3">
        <v>400000000000</v>
      </c>
      <c r="E32" s="3">
        <v>0</v>
      </c>
      <c r="F32" s="3"/>
      <c r="G32" s="3">
        <v>0</v>
      </c>
      <c r="I32" s="3">
        <v>400000000000</v>
      </c>
      <c r="K32" s="7">
        <v>3.1744251171302983E-3</v>
      </c>
    </row>
    <row r="33" spans="1:11" ht="24">
      <c r="A33" s="2" t="s">
        <v>241</v>
      </c>
      <c r="C33" s="3">
        <v>600000000000</v>
      </c>
      <c r="E33" s="3">
        <v>0</v>
      </c>
      <c r="F33" s="3"/>
      <c r="G33" s="3">
        <v>0</v>
      </c>
      <c r="I33" s="3">
        <v>600000000000</v>
      </c>
      <c r="K33" s="7">
        <v>4.7616376756954475E-3</v>
      </c>
    </row>
    <row r="34" spans="1:11" ht="24">
      <c r="A34" s="2" t="s">
        <v>249</v>
      </c>
      <c r="C34" s="3">
        <v>928194</v>
      </c>
      <c r="E34" s="3">
        <v>8048247950816</v>
      </c>
      <c r="F34" s="3"/>
      <c r="G34" s="3">
        <v>8042327314000</v>
      </c>
      <c r="I34" s="3">
        <v>5921565010</v>
      </c>
      <c r="K34" s="7">
        <v>4.6993911751159816E-5</v>
      </c>
    </row>
    <row r="35" spans="1:11" ht="24">
      <c r="A35" s="2" t="s">
        <v>250</v>
      </c>
      <c r="C35" s="3">
        <v>1700000000000</v>
      </c>
      <c r="E35" s="3">
        <v>0</v>
      </c>
      <c r="F35" s="3"/>
      <c r="G35" s="3">
        <v>0</v>
      </c>
      <c r="I35" s="3">
        <v>1700000000000</v>
      </c>
      <c r="K35" s="7">
        <v>1.3491306747803767E-2</v>
      </c>
    </row>
    <row r="36" spans="1:11" ht="24">
      <c r="A36" s="2" t="s">
        <v>251</v>
      </c>
      <c r="C36" s="3">
        <v>2000000000000</v>
      </c>
      <c r="E36" s="3">
        <v>0</v>
      </c>
      <c r="F36" s="3"/>
      <c r="G36" s="3">
        <v>0</v>
      </c>
      <c r="I36" s="3">
        <v>2000000000000</v>
      </c>
      <c r="K36" s="7">
        <v>1.587212558565149E-2</v>
      </c>
    </row>
    <row r="37" spans="1:11" ht="24">
      <c r="A37" s="2" t="s">
        <v>252</v>
      </c>
      <c r="C37" s="3">
        <v>2000000000000</v>
      </c>
      <c r="E37" s="3">
        <v>0</v>
      </c>
      <c r="F37" s="3"/>
      <c r="G37" s="3">
        <v>0</v>
      </c>
      <c r="I37" s="3">
        <v>2000000000000</v>
      </c>
      <c r="K37" s="7">
        <v>1.587212558565149E-2</v>
      </c>
    </row>
    <row r="38" spans="1:11" ht="24">
      <c r="A38" s="2" t="s">
        <v>253</v>
      </c>
      <c r="C38" s="3">
        <v>1450000000000</v>
      </c>
      <c r="E38" s="3">
        <v>0</v>
      </c>
      <c r="F38" s="3"/>
      <c r="G38" s="3">
        <v>0</v>
      </c>
      <c r="I38" s="3">
        <v>1450000000000</v>
      </c>
      <c r="K38" s="7">
        <v>1.1507291049597331E-2</v>
      </c>
    </row>
    <row r="39" spans="1:11" ht="24">
      <c r="A39" s="2" t="s">
        <v>254</v>
      </c>
      <c r="C39" s="3">
        <v>1100000000000</v>
      </c>
      <c r="E39" s="3">
        <v>0</v>
      </c>
      <c r="F39" s="3"/>
      <c r="G39" s="3">
        <v>1100000000000</v>
      </c>
      <c r="I39" s="3">
        <v>0</v>
      </c>
      <c r="K39" s="7">
        <v>0</v>
      </c>
    </row>
    <row r="40" spans="1:11" ht="24">
      <c r="A40" s="2" t="s">
        <v>255</v>
      </c>
      <c r="C40" s="3">
        <v>200000000000</v>
      </c>
      <c r="E40" s="3">
        <v>0</v>
      </c>
      <c r="F40" s="3"/>
      <c r="G40" s="3">
        <v>200000000000</v>
      </c>
      <c r="I40" s="3">
        <v>0</v>
      </c>
      <c r="K40" s="7">
        <v>0</v>
      </c>
    </row>
    <row r="41" spans="1:11" ht="24">
      <c r="A41" s="2" t="s">
        <v>256</v>
      </c>
      <c r="C41" s="3">
        <v>500000000000</v>
      </c>
      <c r="E41" s="3">
        <v>0</v>
      </c>
      <c r="F41" s="3"/>
      <c r="G41" s="3">
        <v>500000000000</v>
      </c>
      <c r="I41" s="3">
        <v>0</v>
      </c>
      <c r="K41" s="7">
        <v>0</v>
      </c>
    </row>
    <row r="42" spans="1:11" ht="24">
      <c r="A42" s="2" t="s">
        <v>257</v>
      </c>
      <c r="C42" s="3">
        <v>1600000000000</v>
      </c>
      <c r="E42" s="3">
        <v>0</v>
      </c>
      <c r="F42" s="3"/>
      <c r="G42" s="3">
        <v>1600000000000</v>
      </c>
      <c r="I42" s="3">
        <v>0</v>
      </c>
      <c r="K42" s="7">
        <v>0</v>
      </c>
    </row>
    <row r="43" spans="1:11" ht="24">
      <c r="A43" s="2" t="s">
        <v>245</v>
      </c>
      <c r="C43" s="3">
        <v>3000000000000</v>
      </c>
      <c r="E43" s="3">
        <v>0</v>
      </c>
      <c r="F43" s="3"/>
      <c r="G43" s="3">
        <v>0</v>
      </c>
      <c r="I43" s="3">
        <v>3000000000000</v>
      </c>
      <c r="K43" s="7">
        <v>2.3808188378477237E-2</v>
      </c>
    </row>
    <row r="44" spans="1:11" ht="24">
      <c r="A44" s="2" t="s">
        <v>247</v>
      </c>
      <c r="C44" s="3">
        <v>1900000000000</v>
      </c>
      <c r="E44" s="3">
        <v>0</v>
      </c>
      <c r="F44" s="3"/>
      <c r="G44" s="3">
        <v>1900000000000</v>
      </c>
      <c r="I44" s="3">
        <v>0</v>
      </c>
      <c r="K44" s="7">
        <v>0</v>
      </c>
    </row>
    <row r="45" spans="1:11" ht="24">
      <c r="A45" s="2" t="s">
        <v>257</v>
      </c>
      <c r="C45" s="3">
        <v>950000000000</v>
      </c>
      <c r="E45" s="3">
        <v>0</v>
      </c>
      <c r="F45" s="3"/>
      <c r="G45" s="3">
        <v>950000000000</v>
      </c>
      <c r="I45" s="3">
        <v>0</v>
      </c>
      <c r="K45" s="7">
        <v>0</v>
      </c>
    </row>
    <row r="46" spans="1:11" ht="24">
      <c r="A46" s="2" t="s">
        <v>243</v>
      </c>
      <c r="C46" s="3">
        <v>1350000000000</v>
      </c>
      <c r="E46" s="3">
        <v>0</v>
      </c>
      <c r="F46" s="3"/>
      <c r="G46" s="3">
        <v>0</v>
      </c>
      <c r="I46" s="3">
        <v>1350000000000</v>
      </c>
      <c r="K46" s="7">
        <v>1.0713684770314756E-2</v>
      </c>
    </row>
    <row r="47" spans="1:11" ht="24">
      <c r="A47" s="2" t="s">
        <v>257</v>
      </c>
      <c r="C47" s="3">
        <v>3300000000000</v>
      </c>
      <c r="E47" s="3">
        <v>0</v>
      </c>
      <c r="F47" s="3"/>
      <c r="G47" s="3">
        <v>2300000000000</v>
      </c>
      <c r="I47" s="3">
        <v>1000000000000</v>
      </c>
      <c r="K47" s="7">
        <v>7.936062792825745E-3</v>
      </c>
    </row>
    <row r="48" spans="1:11" ht="24">
      <c r="A48" s="2" t="s">
        <v>241</v>
      </c>
      <c r="C48" s="3">
        <v>450000000000</v>
      </c>
      <c r="E48" s="3">
        <v>0</v>
      </c>
      <c r="F48" s="3"/>
      <c r="G48" s="3">
        <v>450000000000</v>
      </c>
      <c r="I48" s="3">
        <v>0</v>
      </c>
      <c r="K48" s="7">
        <v>0</v>
      </c>
    </row>
    <row r="49" spans="1:11" ht="24">
      <c r="A49" s="2" t="s">
        <v>250</v>
      </c>
      <c r="C49" s="3">
        <v>1150000000000</v>
      </c>
      <c r="E49" s="3">
        <v>0</v>
      </c>
      <c r="F49" s="3"/>
      <c r="G49" s="3">
        <v>0</v>
      </c>
      <c r="I49" s="3">
        <v>1150000000000</v>
      </c>
      <c r="K49" s="7">
        <v>9.1264722117496075E-3</v>
      </c>
    </row>
    <row r="50" spans="1:11" ht="24">
      <c r="A50" s="2" t="s">
        <v>241</v>
      </c>
      <c r="C50" s="3">
        <v>1150000000000</v>
      </c>
      <c r="E50" s="3">
        <v>0</v>
      </c>
      <c r="F50" s="3"/>
      <c r="G50" s="3">
        <v>1150000000000</v>
      </c>
      <c r="I50" s="3">
        <v>0</v>
      </c>
      <c r="K50" s="7">
        <v>0</v>
      </c>
    </row>
    <row r="51" spans="1:11" ht="24">
      <c r="A51" s="2" t="s">
        <v>245</v>
      </c>
      <c r="C51" s="3">
        <v>1950000000000</v>
      </c>
      <c r="E51" s="3">
        <v>0</v>
      </c>
      <c r="F51" s="3"/>
      <c r="G51" s="3">
        <v>1950000000000</v>
      </c>
      <c r="I51" s="3">
        <v>0</v>
      </c>
      <c r="K51" s="7">
        <v>0</v>
      </c>
    </row>
    <row r="52" spans="1:11" ht="24">
      <c r="A52" s="2" t="s">
        <v>258</v>
      </c>
      <c r="C52" s="3">
        <v>2000000000000</v>
      </c>
      <c r="E52" s="3">
        <v>0</v>
      </c>
      <c r="F52" s="3"/>
      <c r="G52" s="3">
        <v>0</v>
      </c>
      <c r="I52" s="3">
        <v>2000000000000</v>
      </c>
      <c r="K52" s="7">
        <v>1.587212558565149E-2</v>
      </c>
    </row>
    <row r="53" spans="1:11" ht="24">
      <c r="A53" s="2" t="s">
        <v>257</v>
      </c>
      <c r="C53" s="3">
        <v>1500000000000</v>
      </c>
      <c r="E53" s="3">
        <v>0</v>
      </c>
      <c r="F53" s="3"/>
      <c r="G53" s="3">
        <v>0</v>
      </c>
      <c r="I53" s="3">
        <v>1500000000000</v>
      </c>
      <c r="K53" s="7">
        <v>1.1904094189238618E-2</v>
      </c>
    </row>
    <row r="54" spans="1:11" ht="24">
      <c r="A54" s="2" t="s">
        <v>249</v>
      </c>
      <c r="C54" s="3">
        <v>1500000000000</v>
      </c>
      <c r="E54" s="3">
        <v>0</v>
      </c>
      <c r="F54" s="3"/>
      <c r="G54" s="3">
        <v>1500000000000</v>
      </c>
      <c r="I54" s="3">
        <v>0</v>
      </c>
      <c r="K54" s="7">
        <v>0</v>
      </c>
    </row>
    <row r="55" spans="1:11" ht="24">
      <c r="A55" s="2" t="s">
        <v>259</v>
      </c>
      <c r="C55" s="3">
        <v>430000</v>
      </c>
      <c r="E55" s="3">
        <v>0</v>
      </c>
      <c r="F55" s="3"/>
      <c r="G55" s="3">
        <v>0</v>
      </c>
      <c r="I55" s="3">
        <v>430000</v>
      </c>
      <c r="K55" s="7">
        <v>3.4125070009150707E-9</v>
      </c>
    </row>
    <row r="56" spans="1:11" ht="24">
      <c r="A56" s="2" t="s">
        <v>260</v>
      </c>
      <c r="C56" s="3">
        <v>1950000000000</v>
      </c>
      <c r="E56" s="3">
        <v>0</v>
      </c>
      <c r="F56" s="3"/>
      <c r="G56" s="3">
        <v>0</v>
      </c>
      <c r="I56" s="3">
        <v>1950000000000</v>
      </c>
      <c r="K56" s="7">
        <v>1.5475322446010204E-2</v>
      </c>
    </row>
    <row r="57" spans="1:11" ht="24">
      <c r="A57" s="2" t="s">
        <v>261</v>
      </c>
      <c r="C57" s="3">
        <v>3800000000000</v>
      </c>
      <c r="E57" s="3">
        <v>0</v>
      </c>
      <c r="F57" s="3"/>
      <c r="G57" s="3">
        <v>2350000000000</v>
      </c>
      <c r="I57" s="3">
        <v>1450000000000</v>
      </c>
      <c r="K57" s="7">
        <v>1.1507291049597331E-2</v>
      </c>
    </row>
    <row r="58" spans="1:11" ht="24">
      <c r="A58" s="2" t="s">
        <v>254</v>
      </c>
      <c r="C58" s="3">
        <v>950000000000</v>
      </c>
      <c r="E58" s="3">
        <v>0</v>
      </c>
      <c r="F58" s="3"/>
      <c r="G58" s="3">
        <v>0</v>
      </c>
      <c r="I58" s="3">
        <v>950000000000</v>
      </c>
      <c r="K58" s="7">
        <v>7.5392596531844583E-3</v>
      </c>
    </row>
    <row r="59" spans="1:11" ht="24">
      <c r="A59" s="2" t="s">
        <v>241</v>
      </c>
      <c r="C59" s="3">
        <v>600000000000</v>
      </c>
      <c r="E59" s="3">
        <v>0</v>
      </c>
      <c r="F59" s="3"/>
      <c r="G59" s="3">
        <v>0</v>
      </c>
      <c r="I59" s="3">
        <v>600000000000</v>
      </c>
      <c r="K59" s="7">
        <v>4.7616376756954475E-3</v>
      </c>
    </row>
    <row r="60" spans="1:11" ht="24">
      <c r="A60" s="2" t="s">
        <v>262</v>
      </c>
      <c r="C60" s="3">
        <v>2700000000000</v>
      </c>
      <c r="E60" s="3">
        <v>0</v>
      </c>
      <c r="F60" s="3"/>
      <c r="G60" s="3">
        <v>0</v>
      </c>
      <c r="I60" s="3">
        <v>2700000000000</v>
      </c>
      <c r="K60" s="7">
        <v>2.1427369540629512E-2</v>
      </c>
    </row>
    <row r="61" spans="1:11" ht="24">
      <c r="A61" s="2" t="s">
        <v>241</v>
      </c>
      <c r="C61" s="3">
        <v>0</v>
      </c>
      <c r="E61" s="3">
        <v>1000000000000</v>
      </c>
      <c r="F61" s="3"/>
      <c r="G61" s="3">
        <v>0</v>
      </c>
      <c r="I61" s="3">
        <v>1000000000000</v>
      </c>
      <c r="K61" s="7">
        <v>7.936062792825745E-3</v>
      </c>
    </row>
    <row r="62" spans="1:11" ht="24">
      <c r="A62" s="2" t="s">
        <v>249</v>
      </c>
      <c r="C62" s="3">
        <v>0</v>
      </c>
      <c r="E62" s="3">
        <v>1600000000000</v>
      </c>
      <c r="F62" s="3"/>
      <c r="G62" s="3">
        <v>0</v>
      </c>
      <c r="I62" s="3">
        <v>1600000000000</v>
      </c>
      <c r="K62" s="7">
        <v>1.2697700468521193E-2</v>
      </c>
    </row>
    <row r="63" spans="1:11" ht="24">
      <c r="A63" s="2" t="s">
        <v>257</v>
      </c>
      <c r="C63" s="3">
        <v>0</v>
      </c>
      <c r="E63" s="3">
        <v>1200000000000</v>
      </c>
      <c r="F63" s="3"/>
      <c r="G63" s="3">
        <v>0</v>
      </c>
      <c r="I63" s="3">
        <v>1200000000000</v>
      </c>
      <c r="K63" s="7">
        <v>9.523275351390895E-3</v>
      </c>
    </row>
    <row r="64" spans="1:11" ht="24">
      <c r="A64" s="2" t="s">
        <v>247</v>
      </c>
      <c r="C64" s="3">
        <v>0</v>
      </c>
      <c r="E64" s="3">
        <v>1850000000000</v>
      </c>
      <c r="F64" s="3"/>
      <c r="G64" s="3">
        <v>0</v>
      </c>
      <c r="I64" s="3">
        <v>1850000000000</v>
      </c>
      <c r="K64" s="7">
        <v>1.4681716166727629E-2</v>
      </c>
    </row>
    <row r="65" spans="1:11" ht="24">
      <c r="A65" s="2" t="s">
        <v>241</v>
      </c>
      <c r="C65" s="3">
        <v>0</v>
      </c>
      <c r="E65" s="3">
        <v>1900000000000</v>
      </c>
      <c r="F65" s="3"/>
      <c r="G65" s="3">
        <v>0</v>
      </c>
      <c r="I65" s="3">
        <v>1900000000000</v>
      </c>
      <c r="K65" s="7">
        <v>1.5078519306368917E-2</v>
      </c>
    </row>
    <row r="66" spans="1:11" ht="24">
      <c r="A66" s="2" t="s">
        <v>257</v>
      </c>
      <c r="C66" s="3">
        <v>0</v>
      </c>
      <c r="E66" s="3">
        <v>1150000000000</v>
      </c>
      <c r="F66" s="3"/>
      <c r="G66" s="3">
        <v>0</v>
      </c>
      <c r="I66" s="3">
        <v>1150000000000</v>
      </c>
      <c r="K66" s="7">
        <v>9.1264722117496075E-3</v>
      </c>
    </row>
    <row r="67" spans="1:11" ht="24">
      <c r="A67" s="2" t="s">
        <v>256</v>
      </c>
      <c r="C67" s="3">
        <v>0</v>
      </c>
      <c r="E67" s="3">
        <v>830000000000</v>
      </c>
      <c r="F67" s="3"/>
      <c r="G67" s="3">
        <v>0</v>
      </c>
      <c r="I67" s="3">
        <v>830000000000</v>
      </c>
      <c r="K67" s="7">
        <v>6.5869321180453688E-3</v>
      </c>
    </row>
    <row r="68" spans="1:11" ht="24.75" thickBot="1">
      <c r="A68" s="2" t="s">
        <v>247</v>
      </c>
      <c r="C68" s="3">
        <v>0</v>
      </c>
      <c r="E68" s="3">
        <v>600000000000</v>
      </c>
      <c r="F68" s="3"/>
      <c r="G68" s="3">
        <v>0</v>
      </c>
      <c r="I68" s="3">
        <v>600000000000</v>
      </c>
      <c r="K68" s="7">
        <v>4.7616376756954475E-3</v>
      </c>
    </row>
    <row r="69" spans="1:11" ht="23.25" thickBot="1">
      <c r="A69" s="1" t="s">
        <v>26</v>
      </c>
      <c r="C69" s="4">
        <f>SUM(C8:C68)</f>
        <v>59499075668179</v>
      </c>
      <c r="E69" s="4">
        <f>SUM(E8:E68)</f>
        <v>78163693732672</v>
      </c>
      <c r="G69" s="4">
        <f>SUM(G8:G68)</f>
        <v>87853050614230</v>
      </c>
      <c r="I69" s="4">
        <f>SUM(I8:I68)</f>
        <v>49809718786621</v>
      </c>
      <c r="K69" s="8">
        <f>SUM(K8:K68)</f>
        <v>0.39529305598361647</v>
      </c>
    </row>
    <row r="70" spans="1:11" ht="23.25" thickTop="1">
      <c r="I70" s="3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1"/>
  <sheetViews>
    <sheetView rightToLeft="1" tabSelected="1" workbookViewId="0">
      <selection activeCell="G12" sqref="G12"/>
    </sheetView>
  </sheetViews>
  <sheetFormatPr defaultRowHeight="22.5"/>
  <cols>
    <col min="1" max="1" width="53.5703125" style="1" bestFit="1" customWidth="1"/>
    <col min="2" max="2" width="1.28515625" style="1" customWidth="1"/>
    <col min="3" max="3" width="13.85546875" style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13" t="s">
        <v>0</v>
      </c>
      <c r="B2" s="13"/>
      <c r="C2" s="13"/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11" ht="24">
      <c r="A3" s="13" t="s">
        <v>263</v>
      </c>
      <c r="B3" s="13"/>
      <c r="C3" s="13"/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</row>
    <row r="4" spans="1:11" ht="24">
      <c r="A4" s="13" t="s">
        <v>2</v>
      </c>
      <c r="B4" s="13"/>
      <c r="C4" s="13"/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5" spans="1:11" ht="25.5">
      <c r="A5" s="14" t="s">
        <v>329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4.75" thickBot="1">
      <c r="A6" s="12" t="s">
        <v>267</v>
      </c>
      <c r="B6" s="9"/>
      <c r="C6" s="20" t="s">
        <v>330</v>
      </c>
      <c r="E6" s="12" t="s">
        <v>238</v>
      </c>
      <c r="G6" s="12" t="s">
        <v>301</v>
      </c>
      <c r="I6" s="12" t="s">
        <v>13</v>
      </c>
    </row>
    <row r="7" spans="1:11" ht="24">
      <c r="A7" s="22" t="s">
        <v>333</v>
      </c>
      <c r="B7" s="2"/>
      <c r="C7" s="21" t="s">
        <v>331</v>
      </c>
      <c r="E7" s="3">
        <v>239217504843</v>
      </c>
      <c r="G7" s="7">
        <f>E7/$E$10</f>
        <v>8.6826272040852304E-2</v>
      </c>
      <c r="I7" s="7">
        <v>1.8984451395771449E-3</v>
      </c>
    </row>
    <row r="8" spans="1:11" ht="24">
      <c r="A8" s="22" t="s">
        <v>334</v>
      </c>
      <c r="B8" s="2"/>
      <c r="C8" s="21" t="s">
        <v>332</v>
      </c>
      <c r="E8" s="3">
        <v>1162903389630</v>
      </c>
      <c r="G8" s="7">
        <f t="shared" ref="G8:G9" si="0">E8/$E$10</f>
        <v>0.4220868624623072</v>
      </c>
      <c r="I8" s="7">
        <v>9.2288743220935842E-3</v>
      </c>
    </row>
    <row r="9" spans="1:11" ht="24.75" thickBot="1">
      <c r="A9" s="22" t="s">
        <v>335</v>
      </c>
      <c r="B9" s="2"/>
      <c r="C9" s="21" t="s">
        <v>342</v>
      </c>
      <c r="E9" s="3">
        <v>1353007239215</v>
      </c>
      <c r="G9" s="7">
        <f t="shared" si="0"/>
        <v>0.4910868654968405</v>
      </c>
      <c r="I9" s="7">
        <v>1.0737550409558044E-2</v>
      </c>
    </row>
    <row r="10" spans="1:11" ht="23.25" thickBot="1">
      <c r="A10" s="1" t="s">
        <v>26</v>
      </c>
      <c r="E10" s="4">
        <f>SUM(E7:E9)</f>
        <v>2755128133688</v>
      </c>
      <c r="G10" s="17">
        <f>SUM(G7:G9)</f>
        <v>1</v>
      </c>
      <c r="I10" s="8">
        <f>SUM(I7:I9)</f>
        <v>2.1864869871228772E-2</v>
      </c>
    </row>
    <row r="11" spans="1:11" ht="23.25" thickTop="1">
      <c r="I11" s="3"/>
    </row>
  </sheetData>
  <mergeCells count="8">
    <mergeCell ref="A6"/>
    <mergeCell ref="E6"/>
    <mergeCell ref="G6"/>
    <mergeCell ref="I6"/>
    <mergeCell ref="A2:I2"/>
    <mergeCell ref="A3:I3"/>
    <mergeCell ref="A4:I4"/>
    <mergeCell ref="A5:K5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0"/>
  <sheetViews>
    <sheetView rightToLeft="1" workbookViewId="0">
      <selection activeCell="I20" sqref="I20"/>
    </sheetView>
  </sheetViews>
  <sheetFormatPr defaultRowHeight="22.5"/>
  <cols>
    <col min="1" max="1" width="48" style="1" bestFit="1" customWidth="1"/>
    <col min="2" max="2" width="1" style="1" customWidth="1"/>
    <col min="3" max="3" width="17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3.14062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  <c r="R2" s="13" t="s">
        <v>0</v>
      </c>
      <c r="S2" s="13" t="s">
        <v>0</v>
      </c>
      <c r="T2" s="13" t="s">
        <v>0</v>
      </c>
      <c r="U2" s="13" t="s">
        <v>0</v>
      </c>
    </row>
    <row r="3" spans="1:21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  <c r="N3" s="13" t="s">
        <v>263</v>
      </c>
      <c r="O3" s="13" t="s">
        <v>263</v>
      </c>
      <c r="P3" s="13" t="s">
        <v>263</v>
      </c>
      <c r="Q3" s="13" t="s">
        <v>263</v>
      </c>
      <c r="R3" s="13" t="s">
        <v>263</v>
      </c>
      <c r="S3" s="13" t="s">
        <v>263</v>
      </c>
      <c r="T3" s="13" t="s">
        <v>263</v>
      </c>
      <c r="U3" s="13" t="s">
        <v>263</v>
      </c>
    </row>
    <row r="4" spans="1:21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  <c r="R4" s="13" t="s">
        <v>2</v>
      </c>
      <c r="S4" s="13" t="s">
        <v>2</v>
      </c>
      <c r="T4" s="13" t="s">
        <v>2</v>
      </c>
      <c r="U4" s="13" t="s">
        <v>2</v>
      </c>
    </row>
    <row r="5" spans="1:21" ht="25.5">
      <c r="A5" s="14" t="s">
        <v>336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24">
      <c r="A6" s="12" t="s">
        <v>3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H6" s="12" t="s">
        <v>265</v>
      </c>
      <c r="I6" s="12" t="s">
        <v>265</v>
      </c>
      <c r="J6" s="12" t="s">
        <v>265</v>
      </c>
      <c r="K6" s="12" t="s">
        <v>265</v>
      </c>
      <c r="M6" s="12" t="s">
        <v>266</v>
      </c>
      <c r="N6" s="12" t="s">
        <v>266</v>
      </c>
      <c r="O6" s="12" t="s">
        <v>266</v>
      </c>
      <c r="P6" s="12" t="s">
        <v>266</v>
      </c>
      <c r="Q6" s="12" t="s">
        <v>266</v>
      </c>
      <c r="R6" s="12" t="s">
        <v>266</v>
      </c>
      <c r="S6" s="12" t="s">
        <v>266</v>
      </c>
      <c r="T6" s="12" t="s">
        <v>266</v>
      </c>
      <c r="U6" s="12" t="s">
        <v>266</v>
      </c>
    </row>
    <row r="7" spans="1:21" ht="24">
      <c r="A7" s="12" t="s">
        <v>3</v>
      </c>
      <c r="C7" s="12" t="s">
        <v>298</v>
      </c>
      <c r="E7" s="12" t="s">
        <v>299</v>
      </c>
      <c r="G7" s="12" t="s">
        <v>300</v>
      </c>
      <c r="I7" s="12" t="s">
        <v>238</v>
      </c>
      <c r="K7" s="12" t="s">
        <v>301</v>
      </c>
      <c r="M7" s="12" t="s">
        <v>298</v>
      </c>
      <c r="O7" s="12" t="s">
        <v>299</v>
      </c>
      <c r="Q7" s="12" t="s">
        <v>300</v>
      </c>
      <c r="S7" s="12" t="s">
        <v>238</v>
      </c>
      <c r="U7" s="12" t="s">
        <v>301</v>
      </c>
    </row>
    <row r="8" spans="1:21" ht="24">
      <c r="A8" s="2" t="s">
        <v>25</v>
      </c>
      <c r="C8" s="3">
        <v>0</v>
      </c>
      <c r="E8" s="3">
        <v>0</v>
      </c>
      <c r="G8" s="3">
        <v>0</v>
      </c>
      <c r="I8" s="3">
        <v>0</v>
      </c>
      <c r="K8" s="7">
        <f>I8/$I$20</f>
        <v>0</v>
      </c>
      <c r="M8" s="3">
        <v>0</v>
      </c>
      <c r="O8" s="3">
        <v>0</v>
      </c>
      <c r="Q8" s="3">
        <v>0</v>
      </c>
      <c r="S8" s="3">
        <v>0</v>
      </c>
      <c r="U8" s="7">
        <f>S8/$S$20</f>
        <v>0</v>
      </c>
    </row>
    <row r="9" spans="1:21" ht="24">
      <c r="A9" s="2" t="s">
        <v>21</v>
      </c>
      <c r="C9" s="3">
        <v>0</v>
      </c>
      <c r="E9" s="3">
        <v>0</v>
      </c>
      <c r="G9" s="3">
        <v>198</v>
      </c>
      <c r="I9" s="3">
        <v>198</v>
      </c>
      <c r="K9" s="7">
        <f t="shared" ref="K9:K19" si="0">I9/$I$20</f>
        <v>8.2769862569191448E-10</v>
      </c>
      <c r="M9" s="3">
        <v>0</v>
      </c>
      <c r="O9" s="3">
        <v>0</v>
      </c>
      <c r="Q9" s="3">
        <v>1264670</v>
      </c>
      <c r="S9" s="3">
        <v>1264670</v>
      </c>
      <c r="U9" s="7">
        <f t="shared" ref="U9:U19" si="1">S9/$S$20</f>
        <v>1.3485468599214386E-6</v>
      </c>
    </row>
    <row r="10" spans="1:21" ht="24">
      <c r="A10" s="2" t="s">
        <v>286</v>
      </c>
      <c r="C10" s="3">
        <v>0</v>
      </c>
      <c r="E10" s="3">
        <v>0</v>
      </c>
      <c r="G10" s="3">
        <v>0</v>
      </c>
      <c r="I10" s="3">
        <v>0</v>
      </c>
      <c r="K10" s="7">
        <f t="shared" si="0"/>
        <v>0</v>
      </c>
      <c r="M10" s="3">
        <v>53483250</v>
      </c>
      <c r="O10" s="3">
        <v>0</v>
      </c>
      <c r="Q10" s="3">
        <v>28152159</v>
      </c>
      <c r="S10" s="3">
        <v>81635409</v>
      </c>
      <c r="U10" s="7">
        <f t="shared" si="1"/>
        <v>8.704972401128544E-5</v>
      </c>
    </row>
    <row r="11" spans="1:21" ht="24">
      <c r="A11" s="2" t="s">
        <v>19</v>
      </c>
      <c r="C11" s="3">
        <v>0</v>
      </c>
      <c r="E11" s="3">
        <v>54942201553</v>
      </c>
      <c r="G11" s="3">
        <v>0</v>
      </c>
      <c r="I11" s="3">
        <v>54942201553</v>
      </c>
      <c r="K11" s="7">
        <f t="shared" si="0"/>
        <v>0.22967467029245592</v>
      </c>
      <c r="M11" s="3">
        <v>301165000000</v>
      </c>
      <c r="O11" s="3">
        <v>153711724412</v>
      </c>
      <c r="Q11" s="3">
        <v>0</v>
      </c>
      <c r="S11" s="3">
        <v>454876724412</v>
      </c>
      <c r="U11" s="7">
        <f t="shared" si="1"/>
        <v>0.48504556790083753</v>
      </c>
    </row>
    <row r="12" spans="1:21" ht="24">
      <c r="A12" s="2" t="s">
        <v>23</v>
      </c>
      <c r="C12" s="3">
        <v>0</v>
      </c>
      <c r="E12" s="3">
        <v>1480721509</v>
      </c>
      <c r="G12" s="3">
        <v>0</v>
      </c>
      <c r="I12" s="3">
        <v>1480721509</v>
      </c>
      <c r="K12" s="7">
        <f t="shared" si="0"/>
        <v>6.1898543334937264E-3</v>
      </c>
      <c r="M12" s="3">
        <v>0</v>
      </c>
      <c r="O12" s="3">
        <v>1480721509</v>
      </c>
      <c r="Q12" s="3">
        <v>0</v>
      </c>
      <c r="S12" s="3">
        <v>1480721509</v>
      </c>
      <c r="U12" s="7">
        <f t="shared" si="1"/>
        <v>1.5789275790364951E-3</v>
      </c>
    </row>
    <row r="13" spans="1:21" ht="24">
      <c r="A13" s="2" t="s">
        <v>24</v>
      </c>
      <c r="C13" s="3">
        <v>0</v>
      </c>
      <c r="E13" s="3">
        <v>29367771535</v>
      </c>
      <c r="G13" s="3">
        <v>0</v>
      </c>
      <c r="I13" s="3">
        <v>29367771535</v>
      </c>
      <c r="K13" s="7">
        <f t="shared" si="0"/>
        <v>0.12276598050077589</v>
      </c>
      <c r="M13" s="3">
        <v>0</v>
      </c>
      <c r="O13" s="3">
        <v>29367771535</v>
      </c>
      <c r="Q13" s="3">
        <v>0</v>
      </c>
      <c r="S13" s="3">
        <v>29367771535</v>
      </c>
      <c r="U13" s="7">
        <f t="shared" si="1"/>
        <v>3.1315533764867086E-2</v>
      </c>
    </row>
    <row r="14" spans="1:21" ht="24">
      <c r="A14" s="2" t="s">
        <v>17</v>
      </c>
      <c r="C14" s="3">
        <v>0</v>
      </c>
      <c r="E14" s="3">
        <v>25320219756</v>
      </c>
      <c r="G14" s="3">
        <v>0</v>
      </c>
      <c r="I14" s="3">
        <v>25320219756</v>
      </c>
      <c r="K14" s="7">
        <f t="shared" si="0"/>
        <v>0.105846015627568</v>
      </c>
      <c r="M14" s="3">
        <v>0</v>
      </c>
      <c r="O14" s="3">
        <v>38524257242</v>
      </c>
      <c r="Q14" s="3">
        <v>0</v>
      </c>
      <c r="S14" s="3">
        <v>38524257242</v>
      </c>
      <c r="U14" s="7">
        <f t="shared" si="1"/>
        <v>4.10793061703882E-2</v>
      </c>
    </row>
    <row r="15" spans="1:21" ht="24">
      <c r="A15" s="2" t="s">
        <v>16</v>
      </c>
      <c r="C15" s="3">
        <v>0</v>
      </c>
      <c r="E15" s="3">
        <v>37191578226</v>
      </c>
      <c r="G15" s="3">
        <v>0</v>
      </c>
      <c r="I15" s="3">
        <v>37191578226</v>
      </c>
      <c r="K15" s="7">
        <f t="shared" si="0"/>
        <v>0.15547180901501784</v>
      </c>
      <c r="M15" s="3">
        <v>0</v>
      </c>
      <c r="O15" s="3">
        <v>52652736363</v>
      </c>
      <c r="Q15" s="3">
        <v>0</v>
      </c>
      <c r="S15" s="3">
        <v>52652736363</v>
      </c>
      <c r="U15" s="7">
        <f t="shared" si="1"/>
        <v>5.6144830104766459E-2</v>
      </c>
    </row>
    <row r="16" spans="1:21" ht="24">
      <c r="A16" s="2" t="s">
        <v>18</v>
      </c>
      <c r="C16" s="3">
        <v>0</v>
      </c>
      <c r="E16" s="3">
        <v>10780002936</v>
      </c>
      <c r="G16" s="3">
        <v>0</v>
      </c>
      <c r="I16" s="3">
        <v>10780002936</v>
      </c>
      <c r="K16" s="7">
        <f t="shared" si="0"/>
        <v>4.5063604116575777E-2</v>
      </c>
      <c r="M16" s="3">
        <v>0</v>
      </c>
      <c r="O16" s="3">
        <v>72830751534</v>
      </c>
      <c r="Q16" s="3">
        <v>0</v>
      </c>
      <c r="S16" s="3">
        <v>72830751534</v>
      </c>
      <c r="U16" s="7">
        <f t="shared" si="1"/>
        <v>7.766111419334229E-2</v>
      </c>
    </row>
    <row r="17" spans="1:21" ht="24">
      <c r="A17" s="2" t="s">
        <v>15</v>
      </c>
      <c r="C17" s="3">
        <v>0</v>
      </c>
      <c r="E17" s="3">
        <v>35470910149</v>
      </c>
      <c r="G17" s="3">
        <v>0</v>
      </c>
      <c r="I17" s="3">
        <v>35470910149</v>
      </c>
      <c r="K17" s="7">
        <f t="shared" si="0"/>
        <v>0.14827890698166002</v>
      </c>
      <c r="M17" s="3">
        <v>0</v>
      </c>
      <c r="O17" s="3">
        <v>180627800166</v>
      </c>
      <c r="Q17" s="3">
        <v>0</v>
      </c>
      <c r="S17" s="3">
        <v>180627800166</v>
      </c>
      <c r="U17" s="7">
        <f t="shared" si="1"/>
        <v>0.19260759939618746</v>
      </c>
    </row>
    <row r="18" spans="1:21" ht="24">
      <c r="A18" s="2" t="s">
        <v>20</v>
      </c>
      <c r="C18" s="3">
        <v>0</v>
      </c>
      <c r="E18" s="3">
        <v>44664098981</v>
      </c>
      <c r="G18" s="3">
        <v>0</v>
      </c>
      <c r="I18" s="3">
        <v>44664098981</v>
      </c>
      <c r="K18" s="7">
        <f t="shared" si="0"/>
        <v>0.18670915830475424</v>
      </c>
      <c r="M18" s="3">
        <v>0</v>
      </c>
      <c r="O18" s="3">
        <v>107358378173</v>
      </c>
      <c r="Q18" s="3">
        <v>0</v>
      </c>
      <c r="S18" s="3">
        <v>107358378173</v>
      </c>
      <c r="U18" s="7">
        <f t="shared" si="1"/>
        <v>0.11447872075043883</v>
      </c>
    </row>
    <row r="19" spans="1:21" ht="24">
      <c r="A19" s="2" t="s">
        <v>317</v>
      </c>
      <c r="C19" s="3">
        <v>0</v>
      </c>
      <c r="E19" s="3">
        <v>0</v>
      </c>
      <c r="G19" s="3">
        <v>0</v>
      </c>
      <c r="I19" s="3">
        <v>0</v>
      </c>
      <c r="K19" s="7">
        <f t="shared" si="0"/>
        <v>0</v>
      </c>
      <c r="M19" s="3">
        <v>1753</v>
      </c>
      <c r="O19" s="3">
        <v>0</v>
      </c>
      <c r="Q19" s="3">
        <v>0</v>
      </c>
      <c r="S19" s="3">
        <f>M19</f>
        <v>1753</v>
      </c>
      <c r="U19" s="7">
        <f t="shared" si="1"/>
        <v>1.8692644290149068E-9</v>
      </c>
    </row>
    <row r="20" spans="1:21">
      <c r="A20" s="1" t="s">
        <v>26</v>
      </c>
      <c r="C20" s="4">
        <f>SUM(C8:C19)</f>
        <v>0</v>
      </c>
      <c r="E20" s="4">
        <f>SUM(E8:E19)</f>
        <v>239217504645</v>
      </c>
      <c r="G20" s="4">
        <f>SUM(G8:G19)</f>
        <v>198</v>
      </c>
      <c r="I20" s="4">
        <f>SUM(I8:I19)</f>
        <v>239217504843</v>
      </c>
      <c r="K20" s="17">
        <f>SUM(K8:K19)</f>
        <v>0.99999999999999989</v>
      </c>
      <c r="M20" s="4">
        <f>SUM(M8:M19)</f>
        <v>301218485003</v>
      </c>
      <c r="O20" s="4">
        <f>SUM(O8:O19)</f>
        <v>636554140934</v>
      </c>
      <c r="Q20" s="4">
        <f>SUM(Q8:Q19)</f>
        <v>29416829</v>
      </c>
      <c r="S20" s="4">
        <f>SUM(S8:S19)</f>
        <v>937802042766</v>
      </c>
      <c r="U20" s="17">
        <f>SUM(U8:U19)</f>
        <v>1</v>
      </c>
    </row>
  </sheetData>
  <mergeCells count="17"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topLeftCell="A76" workbookViewId="0">
      <selection activeCell="I82" sqref="I82"/>
    </sheetView>
  </sheetViews>
  <sheetFormatPr defaultRowHeight="22.5"/>
  <cols>
    <col min="1" max="1" width="52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3" t="s">
        <v>0</v>
      </c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  <c r="M2" s="13" t="s">
        <v>0</v>
      </c>
      <c r="N2" s="13" t="s">
        <v>0</v>
      </c>
      <c r="O2" s="13" t="s">
        <v>0</v>
      </c>
      <c r="P2" s="13" t="s">
        <v>0</v>
      </c>
      <c r="Q2" s="13" t="s">
        <v>0</v>
      </c>
    </row>
    <row r="3" spans="1:17" ht="24">
      <c r="A3" s="13" t="s">
        <v>263</v>
      </c>
      <c r="B3" s="13" t="s">
        <v>263</v>
      </c>
      <c r="C3" s="13" t="s">
        <v>263</v>
      </c>
      <c r="D3" s="13" t="s">
        <v>263</v>
      </c>
      <c r="E3" s="13" t="s">
        <v>263</v>
      </c>
      <c r="F3" s="13" t="s">
        <v>263</v>
      </c>
      <c r="G3" s="13" t="s">
        <v>263</v>
      </c>
      <c r="H3" s="13" t="s">
        <v>263</v>
      </c>
      <c r="I3" s="13" t="s">
        <v>263</v>
      </c>
      <c r="J3" s="13" t="s">
        <v>263</v>
      </c>
      <c r="K3" s="13" t="s">
        <v>263</v>
      </c>
      <c r="L3" s="13" t="s">
        <v>263</v>
      </c>
      <c r="M3" s="13" t="s">
        <v>263</v>
      </c>
      <c r="N3" s="13" t="s">
        <v>263</v>
      </c>
      <c r="O3" s="13" t="s">
        <v>263</v>
      </c>
      <c r="P3" s="13" t="s">
        <v>263</v>
      </c>
      <c r="Q3" s="13" t="s">
        <v>263</v>
      </c>
    </row>
    <row r="4" spans="1:17" ht="24">
      <c r="A4" s="13" t="s">
        <v>2</v>
      </c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  <c r="M4" s="13" t="s">
        <v>2</v>
      </c>
      <c r="N4" s="13" t="s">
        <v>2</v>
      </c>
      <c r="O4" s="13" t="s">
        <v>2</v>
      </c>
      <c r="P4" s="13" t="s">
        <v>2</v>
      </c>
      <c r="Q4" s="13" t="s">
        <v>2</v>
      </c>
    </row>
    <row r="5" spans="1:17" ht="25.5">
      <c r="A5" s="14" t="s">
        <v>343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24">
      <c r="A6" s="12" t="s">
        <v>267</v>
      </c>
      <c r="C6" s="12" t="s">
        <v>265</v>
      </c>
      <c r="D6" s="12" t="s">
        <v>265</v>
      </c>
      <c r="E6" s="12" t="s">
        <v>265</v>
      </c>
      <c r="F6" s="12" t="s">
        <v>265</v>
      </c>
      <c r="G6" s="12" t="s">
        <v>265</v>
      </c>
      <c r="H6" s="12" t="s">
        <v>265</v>
      </c>
      <c r="I6" s="12" t="s">
        <v>265</v>
      </c>
      <c r="K6" s="12" t="s">
        <v>266</v>
      </c>
      <c r="L6" s="12" t="s">
        <v>266</v>
      </c>
      <c r="M6" s="12" t="s">
        <v>266</v>
      </c>
      <c r="N6" s="12" t="s">
        <v>266</v>
      </c>
      <c r="O6" s="12" t="s">
        <v>266</v>
      </c>
      <c r="P6" s="12" t="s">
        <v>266</v>
      </c>
      <c r="Q6" s="12" t="s">
        <v>266</v>
      </c>
    </row>
    <row r="7" spans="1:17" ht="24">
      <c r="A7" s="12" t="s">
        <v>267</v>
      </c>
      <c r="C7" s="12" t="s">
        <v>302</v>
      </c>
      <c r="E7" s="12" t="s">
        <v>299</v>
      </c>
      <c r="G7" s="12" t="s">
        <v>300</v>
      </c>
      <c r="I7" s="12" t="s">
        <v>303</v>
      </c>
      <c r="K7" s="12" t="s">
        <v>302</v>
      </c>
      <c r="M7" s="12" t="s">
        <v>299</v>
      </c>
      <c r="O7" s="12" t="s">
        <v>300</v>
      </c>
      <c r="Q7" s="12" t="s">
        <v>303</v>
      </c>
    </row>
    <row r="8" spans="1:17" ht="24">
      <c r="A8" s="2" t="s">
        <v>192</v>
      </c>
      <c r="C8" s="3">
        <v>4807249046</v>
      </c>
      <c r="E8" s="3">
        <v>0</v>
      </c>
      <c r="G8" s="3">
        <v>29787282036</v>
      </c>
      <c r="I8" s="3">
        <f>C8+E8+G8</f>
        <v>34594531082</v>
      </c>
      <c r="K8" s="3">
        <v>59250575341</v>
      </c>
      <c r="M8" s="3">
        <v>0</v>
      </c>
      <c r="O8" s="3">
        <v>29787282036</v>
      </c>
      <c r="Q8" s="3">
        <f>K8+M8+O8</f>
        <v>89037857377</v>
      </c>
    </row>
    <row r="9" spans="1:17" ht="24">
      <c r="A9" s="2" t="s">
        <v>107</v>
      </c>
      <c r="C9" s="3">
        <v>0</v>
      </c>
      <c r="E9" s="3">
        <v>0</v>
      </c>
      <c r="G9" s="3">
        <v>49464642499</v>
      </c>
      <c r="I9" s="3">
        <f t="shared" ref="I9:I72" si="0">C9+E9+G9</f>
        <v>49464642499</v>
      </c>
      <c r="K9" s="3">
        <v>0</v>
      </c>
      <c r="M9" s="3">
        <v>0</v>
      </c>
      <c r="O9" s="3">
        <v>49464642499</v>
      </c>
      <c r="Q9" s="3">
        <f t="shared" ref="Q9:Q72" si="1">K9+M9+O9</f>
        <v>49464642499</v>
      </c>
    </row>
    <row r="10" spans="1:17" ht="24">
      <c r="A10" s="2" t="s">
        <v>101</v>
      </c>
      <c r="C10" s="3">
        <v>0</v>
      </c>
      <c r="E10" s="3">
        <v>0</v>
      </c>
      <c r="G10" s="3">
        <v>48254607918</v>
      </c>
      <c r="I10" s="3">
        <f t="shared" si="0"/>
        <v>48254607918</v>
      </c>
      <c r="K10" s="3">
        <v>0</v>
      </c>
      <c r="M10" s="3">
        <v>0</v>
      </c>
      <c r="O10" s="3">
        <v>48254607918</v>
      </c>
      <c r="Q10" s="3">
        <f t="shared" si="1"/>
        <v>48254607918</v>
      </c>
    </row>
    <row r="11" spans="1:17" ht="24">
      <c r="A11" s="2" t="s">
        <v>174</v>
      </c>
      <c r="C11" s="3">
        <v>1868954759</v>
      </c>
      <c r="E11" s="3">
        <v>0</v>
      </c>
      <c r="G11" s="3">
        <v>11000843496</v>
      </c>
      <c r="I11" s="3">
        <f t="shared" si="0"/>
        <v>12869798255</v>
      </c>
      <c r="K11" s="3">
        <v>30238865028</v>
      </c>
      <c r="M11" s="3">
        <v>0</v>
      </c>
      <c r="O11" s="3">
        <v>11000843496</v>
      </c>
      <c r="Q11" s="3">
        <f t="shared" si="1"/>
        <v>41239708524</v>
      </c>
    </row>
    <row r="12" spans="1:17" ht="24">
      <c r="A12" s="2" t="s">
        <v>292</v>
      </c>
      <c r="C12" s="3">
        <v>0</v>
      </c>
      <c r="E12" s="3">
        <v>0</v>
      </c>
      <c r="G12" s="3">
        <v>0</v>
      </c>
      <c r="I12" s="3">
        <f t="shared" si="0"/>
        <v>0</v>
      </c>
      <c r="K12" s="3">
        <v>0</v>
      </c>
      <c r="M12" s="3">
        <v>0</v>
      </c>
      <c r="O12" s="3">
        <v>154580860795</v>
      </c>
      <c r="Q12" s="3">
        <f t="shared" si="1"/>
        <v>154580860795</v>
      </c>
    </row>
    <row r="13" spans="1:17" ht="24">
      <c r="A13" s="2" t="s">
        <v>274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60997033230</v>
      </c>
      <c r="M13" s="3">
        <v>0</v>
      </c>
      <c r="O13" s="3">
        <v>5211403115</v>
      </c>
      <c r="Q13" s="3">
        <f t="shared" si="1"/>
        <v>66208436345</v>
      </c>
    </row>
    <row r="14" spans="1:17" ht="24">
      <c r="A14" s="2" t="s">
        <v>275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20977310435</v>
      </c>
      <c r="M14" s="3">
        <v>0</v>
      </c>
      <c r="O14" s="3">
        <v>12912939975</v>
      </c>
      <c r="Q14" s="3">
        <f t="shared" si="1"/>
        <v>33890250410</v>
      </c>
    </row>
    <row r="15" spans="1:17" ht="24">
      <c r="A15" s="2" t="s">
        <v>271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16511411236</v>
      </c>
      <c r="M15" s="3">
        <v>0</v>
      </c>
      <c r="O15" s="3">
        <v>2119331393</v>
      </c>
      <c r="Q15" s="3">
        <f t="shared" si="1"/>
        <v>18630742629</v>
      </c>
    </row>
    <row r="16" spans="1:17" ht="24">
      <c r="A16" s="2" t="s">
        <v>293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0</v>
      </c>
      <c r="M16" s="3">
        <v>0</v>
      </c>
      <c r="O16" s="3">
        <v>22551154</v>
      </c>
      <c r="Q16" s="3">
        <f t="shared" si="1"/>
        <v>22551154</v>
      </c>
    </row>
    <row r="17" spans="1:17" ht="24">
      <c r="A17" s="2" t="s">
        <v>294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0</v>
      </c>
      <c r="M17" s="3">
        <v>0</v>
      </c>
      <c r="O17" s="3">
        <v>10437911404</v>
      </c>
      <c r="Q17" s="3">
        <f t="shared" si="1"/>
        <v>10437911404</v>
      </c>
    </row>
    <row r="18" spans="1:17" ht="24">
      <c r="A18" s="2" t="s">
        <v>295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0</v>
      </c>
      <c r="M18" s="3">
        <v>0</v>
      </c>
      <c r="O18" s="3">
        <v>120451301051</v>
      </c>
      <c r="Q18" s="3">
        <f t="shared" si="1"/>
        <v>120451301051</v>
      </c>
    </row>
    <row r="19" spans="1:17" ht="24">
      <c r="A19" s="2" t="s">
        <v>296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0</v>
      </c>
      <c r="M19" s="3">
        <v>0</v>
      </c>
      <c r="O19" s="3">
        <v>41682931446</v>
      </c>
      <c r="Q19" s="3">
        <f t="shared" si="1"/>
        <v>41682931446</v>
      </c>
    </row>
    <row r="20" spans="1:17" ht="24">
      <c r="A20" s="2" t="s">
        <v>297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0</v>
      </c>
      <c r="M20" s="3">
        <v>0</v>
      </c>
      <c r="O20" s="3">
        <v>1083976300</v>
      </c>
      <c r="Q20" s="3">
        <f t="shared" si="1"/>
        <v>1083976300</v>
      </c>
    </row>
    <row r="21" spans="1:17" ht="24">
      <c r="A21" s="2" t="s">
        <v>272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691415229</v>
      </c>
      <c r="M21" s="3">
        <v>0</v>
      </c>
      <c r="O21" s="3">
        <v>549758195</v>
      </c>
      <c r="Q21" s="3">
        <f t="shared" si="1"/>
        <v>1241173424</v>
      </c>
    </row>
    <row r="22" spans="1:17" ht="24">
      <c r="A22" s="2" t="s">
        <v>273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36007545258</v>
      </c>
      <c r="M22" s="3">
        <v>0</v>
      </c>
      <c r="O22" s="3">
        <v>14086731451</v>
      </c>
      <c r="Q22" s="3">
        <f t="shared" si="1"/>
        <v>50094276709</v>
      </c>
    </row>
    <row r="23" spans="1:17" ht="24">
      <c r="A23" s="2" t="s">
        <v>58</v>
      </c>
      <c r="C23" s="3">
        <v>1501893181</v>
      </c>
      <c r="E23" s="3">
        <v>0</v>
      </c>
      <c r="G23" s="3">
        <v>0</v>
      </c>
      <c r="I23" s="3">
        <f t="shared" si="0"/>
        <v>1501893181</v>
      </c>
      <c r="K23" s="3">
        <v>4810831825</v>
      </c>
      <c r="M23" s="3">
        <v>2681380490</v>
      </c>
      <c r="O23" s="3">
        <v>0</v>
      </c>
      <c r="Q23" s="3">
        <f t="shared" si="1"/>
        <v>7492212315</v>
      </c>
    </row>
    <row r="24" spans="1:17" ht="24">
      <c r="A24" s="2" t="s">
        <v>115</v>
      </c>
      <c r="C24" s="3">
        <v>4972223289</v>
      </c>
      <c r="E24" s="3">
        <v>1829719387</v>
      </c>
      <c r="G24" s="3">
        <v>0</v>
      </c>
      <c r="I24" s="3">
        <f t="shared" si="0"/>
        <v>6801942676</v>
      </c>
      <c r="K24" s="3">
        <v>35331855863</v>
      </c>
      <c r="M24" s="3">
        <v>13496087690</v>
      </c>
      <c r="O24" s="3">
        <v>0</v>
      </c>
      <c r="Q24" s="3">
        <f t="shared" si="1"/>
        <v>48827943553</v>
      </c>
    </row>
    <row r="25" spans="1:17" ht="24">
      <c r="A25" s="2" t="s">
        <v>141</v>
      </c>
      <c r="C25" s="3">
        <v>73365524</v>
      </c>
      <c r="E25" s="3">
        <v>237531887</v>
      </c>
      <c r="G25" s="3">
        <v>0</v>
      </c>
      <c r="I25" s="3">
        <f t="shared" si="0"/>
        <v>310897411</v>
      </c>
      <c r="K25" s="3">
        <v>539782223</v>
      </c>
      <c r="M25" s="3">
        <v>237531887</v>
      </c>
      <c r="O25" s="3">
        <v>0</v>
      </c>
      <c r="Q25" s="3">
        <f t="shared" si="1"/>
        <v>777314110</v>
      </c>
    </row>
    <row r="26" spans="1:17" ht="24">
      <c r="A26" s="2" t="s">
        <v>138</v>
      </c>
      <c r="C26" s="3">
        <v>58897842034</v>
      </c>
      <c r="E26" s="3">
        <v>37839789904</v>
      </c>
      <c r="G26" s="3">
        <v>0</v>
      </c>
      <c r="I26" s="3">
        <f t="shared" si="0"/>
        <v>96737631938</v>
      </c>
      <c r="K26" s="3">
        <v>383203955238</v>
      </c>
      <c r="M26" s="3">
        <v>229523628606</v>
      </c>
      <c r="O26" s="3">
        <v>0</v>
      </c>
      <c r="Q26" s="3">
        <f t="shared" si="1"/>
        <v>612727583844</v>
      </c>
    </row>
    <row r="27" spans="1:17" ht="24">
      <c r="A27" s="2" t="s">
        <v>183</v>
      </c>
      <c r="C27" s="3">
        <v>1993681390</v>
      </c>
      <c r="E27" s="3">
        <v>-909830619</v>
      </c>
      <c r="G27" s="3">
        <v>0</v>
      </c>
      <c r="I27" s="3">
        <f t="shared" si="0"/>
        <v>1083850771</v>
      </c>
      <c r="K27" s="3">
        <v>13496131098</v>
      </c>
      <c r="M27" s="3">
        <v>1589281393</v>
      </c>
      <c r="O27" s="3">
        <v>0</v>
      </c>
      <c r="Q27" s="3">
        <f t="shared" si="1"/>
        <v>15085412491</v>
      </c>
    </row>
    <row r="28" spans="1:17" ht="24">
      <c r="A28" s="2" t="s">
        <v>180</v>
      </c>
      <c r="C28" s="3">
        <v>296782442</v>
      </c>
      <c r="E28" s="3">
        <v>-137729497</v>
      </c>
      <c r="G28" s="3">
        <v>0</v>
      </c>
      <c r="I28" s="3">
        <f t="shared" si="0"/>
        <v>159052945</v>
      </c>
      <c r="K28" s="3">
        <v>2112138689</v>
      </c>
      <c r="M28" s="3">
        <v>-885912444</v>
      </c>
      <c r="O28" s="3">
        <v>0</v>
      </c>
      <c r="Q28" s="3">
        <f t="shared" si="1"/>
        <v>1226226245</v>
      </c>
    </row>
    <row r="29" spans="1:17" ht="24">
      <c r="A29" s="2" t="s">
        <v>177</v>
      </c>
      <c r="C29" s="3">
        <v>150836912</v>
      </c>
      <c r="E29" s="3">
        <v>140809262</v>
      </c>
      <c r="G29" s="3">
        <v>0</v>
      </c>
      <c r="I29" s="3">
        <f t="shared" si="0"/>
        <v>291646174</v>
      </c>
      <c r="K29" s="3">
        <v>1058393533</v>
      </c>
      <c r="M29" s="3">
        <v>76614157</v>
      </c>
      <c r="O29" s="3">
        <v>0</v>
      </c>
      <c r="Q29" s="3">
        <f t="shared" si="1"/>
        <v>1135007690</v>
      </c>
    </row>
    <row r="30" spans="1:17" ht="24">
      <c r="A30" s="2" t="s">
        <v>195</v>
      </c>
      <c r="C30" s="3">
        <v>1066366015</v>
      </c>
      <c r="E30" s="3">
        <v>-76250000</v>
      </c>
      <c r="G30" s="3">
        <v>0</v>
      </c>
      <c r="I30" s="3">
        <f t="shared" si="0"/>
        <v>990116015</v>
      </c>
      <c r="K30" s="3">
        <v>1066366015</v>
      </c>
      <c r="M30" s="3">
        <v>-76250000</v>
      </c>
      <c r="O30" s="3">
        <v>0</v>
      </c>
      <c r="Q30" s="3">
        <f t="shared" si="1"/>
        <v>990116015</v>
      </c>
    </row>
    <row r="31" spans="1:17" ht="24">
      <c r="A31" s="2" t="s">
        <v>198</v>
      </c>
      <c r="C31" s="3">
        <v>14898385215</v>
      </c>
      <c r="E31" s="3">
        <v>-190625000</v>
      </c>
      <c r="G31" s="3">
        <v>0</v>
      </c>
      <c r="I31" s="3">
        <f t="shared" si="0"/>
        <v>14707760215</v>
      </c>
      <c r="K31" s="3">
        <v>14898385215</v>
      </c>
      <c r="M31" s="3">
        <v>-190625000</v>
      </c>
      <c r="O31" s="3">
        <v>0</v>
      </c>
      <c r="Q31" s="3">
        <f t="shared" si="1"/>
        <v>14707760215</v>
      </c>
    </row>
    <row r="32" spans="1:17" ht="24">
      <c r="A32" s="2" t="s">
        <v>124</v>
      </c>
      <c r="C32" s="3">
        <v>18596344298</v>
      </c>
      <c r="E32" s="3">
        <v>6501764203</v>
      </c>
      <c r="G32" s="3">
        <v>0</v>
      </c>
      <c r="I32" s="3">
        <f t="shared" si="0"/>
        <v>25098108501</v>
      </c>
      <c r="K32" s="3">
        <v>128368707624</v>
      </c>
      <c r="M32" s="3">
        <v>-68816335282</v>
      </c>
      <c r="O32" s="3">
        <v>0</v>
      </c>
      <c r="Q32" s="3">
        <f t="shared" si="1"/>
        <v>59552372342</v>
      </c>
    </row>
    <row r="33" spans="1:17" ht="24">
      <c r="A33" s="2" t="s">
        <v>201</v>
      </c>
      <c r="C33" s="3">
        <v>15164383545</v>
      </c>
      <c r="E33" s="3">
        <v>0</v>
      </c>
      <c r="G33" s="3">
        <v>0</v>
      </c>
      <c r="I33" s="3">
        <f t="shared" si="0"/>
        <v>15164383545</v>
      </c>
      <c r="K33" s="3">
        <v>48301369810</v>
      </c>
      <c r="M33" s="3">
        <v>0</v>
      </c>
      <c r="O33" s="3">
        <v>0</v>
      </c>
      <c r="Q33" s="3">
        <f t="shared" si="1"/>
        <v>48301369810</v>
      </c>
    </row>
    <row r="34" spans="1:17" ht="24">
      <c r="A34" s="2" t="s">
        <v>169</v>
      </c>
      <c r="C34" s="3">
        <v>73602516993</v>
      </c>
      <c r="E34" s="3">
        <v>-11823498389</v>
      </c>
      <c r="G34" s="3">
        <v>0</v>
      </c>
      <c r="I34" s="3">
        <f t="shared" si="0"/>
        <v>61779018604</v>
      </c>
      <c r="K34" s="3">
        <v>177597043581</v>
      </c>
      <c r="M34" s="3">
        <v>-49066857168</v>
      </c>
      <c r="O34" s="3">
        <v>0</v>
      </c>
      <c r="Q34" s="3">
        <f t="shared" si="1"/>
        <v>128530186413</v>
      </c>
    </row>
    <row r="35" spans="1:17" ht="24">
      <c r="A35" s="2" t="s">
        <v>172</v>
      </c>
      <c r="C35" s="3">
        <v>53855501122</v>
      </c>
      <c r="E35" s="3">
        <v>-4139684324</v>
      </c>
      <c r="G35" s="3">
        <v>0</v>
      </c>
      <c r="I35" s="3">
        <f t="shared" si="0"/>
        <v>49715816798</v>
      </c>
      <c r="K35" s="3">
        <v>141914809082</v>
      </c>
      <c r="M35" s="3">
        <v>-71664455891</v>
      </c>
      <c r="O35" s="3">
        <v>0</v>
      </c>
      <c r="Q35" s="3">
        <f t="shared" si="1"/>
        <v>70250353191</v>
      </c>
    </row>
    <row r="36" spans="1:17" ht="24">
      <c r="A36" s="2" t="s">
        <v>189</v>
      </c>
      <c r="C36" s="3">
        <v>8406462048</v>
      </c>
      <c r="E36" s="3">
        <v>3059873631</v>
      </c>
      <c r="G36" s="3">
        <v>0</v>
      </c>
      <c r="I36" s="3">
        <f t="shared" si="0"/>
        <v>11466335679</v>
      </c>
      <c r="K36" s="3">
        <v>66772291965</v>
      </c>
      <c r="M36" s="3">
        <v>-29431020830</v>
      </c>
      <c r="O36" s="3">
        <v>0</v>
      </c>
      <c r="Q36" s="3">
        <f t="shared" si="1"/>
        <v>37341271135</v>
      </c>
    </row>
    <row r="37" spans="1:17" ht="24">
      <c r="A37" s="2" t="s">
        <v>55</v>
      </c>
      <c r="C37" s="3">
        <v>-94557077481</v>
      </c>
      <c r="E37" s="3">
        <v>90780418346</v>
      </c>
      <c r="G37" s="3">
        <v>0</v>
      </c>
      <c r="I37" s="3">
        <f t="shared" si="0"/>
        <v>-3776659135</v>
      </c>
      <c r="K37" s="3">
        <v>108471384086</v>
      </c>
      <c r="M37" s="3">
        <v>-109800000</v>
      </c>
      <c r="O37" s="3">
        <v>0</v>
      </c>
      <c r="Q37" s="3">
        <f t="shared" si="1"/>
        <v>108361584086</v>
      </c>
    </row>
    <row r="38" spans="1:17" ht="24">
      <c r="A38" s="2" t="s">
        <v>166</v>
      </c>
      <c r="C38" s="3">
        <v>18752277119</v>
      </c>
      <c r="E38" s="3">
        <v>264979793</v>
      </c>
      <c r="G38" s="3">
        <v>0</v>
      </c>
      <c r="I38" s="3">
        <f t="shared" si="0"/>
        <v>19017256912</v>
      </c>
      <c r="K38" s="3">
        <v>58327598647</v>
      </c>
      <c r="M38" s="3">
        <v>25766841388</v>
      </c>
      <c r="O38" s="3">
        <v>0</v>
      </c>
      <c r="Q38" s="3">
        <f t="shared" si="1"/>
        <v>84094440035</v>
      </c>
    </row>
    <row r="39" spans="1:17" ht="24">
      <c r="A39" s="2" t="s">
        <v>133</v>
      </c>
      <c r="C39" s="3">
        <v>69134885183</v>
      </c>
      <c r="E39" s="3">
        <v>18206109029</v>
      </c>
      <c r="G39" s="3">
        <v>0</v>
      </c>
      <c r="I39" s="3">
        <f t="shared" si="0"/>
        <v>87340994212</v>
      </c>
      <c r="K39" s="3">
        <v>540531139865</v>
      </c>
      <c r="M39" s="3">
        <v>-156970925405</v>
      </c>
      <c r="O39" s="3">
        <v>0</v>
      </c>
      <c r="Q39" s="3">
        <f t="shared" si="1"/>
        <v>383560214460</v>
      </c>
    </row>
    <row r="40" spans="1:17" ht="24">
      <c r="A40" s="2" t="s">
        <v>121</v>
      </c>
      <c r="C40" s="3">
        <v>74008611162</v>
      </c>
      <c r="E40" s="3">
        <v>25152243996</v>
      </c>
      <c r="G40" s="3">
        <v>0</v>
      </c>
      <c r="I40" s="3">
        <f t="shared" si="0"/>
        <v>99160855158</v>
      </c>
      <c r="K40" s="3">
        <v>410078900349</v>
      </c>
      <c r="M40" s="3">
        <v>-186766781205</v>
      </c>
      <c r="O40" s="3">
        <v>0</v>
      </c>
      <c r="Q40" s="3">
        <f t="shared" si="1"/>
        <v>223312119144</v>
      </c>
    </row>
    <row r="41" spans="1:17" ht="24">
      <c r="A41" s="2" t="s">
        <v>186</v>
      </c>
      <c r="C41" s="3">
        <v>16927238919</v>
      </c>
      <c r="E41" s="3">
        <v>5039615700</v>
      </c>
      <c r="G41" s="3">
        <v>0</v>
      </c>
      <c r="I41" s="3">
        <f t="shared" si="0"/>
        <v>21966854619</v>
      </c>
      <c r="K41" s="3">
        <v>107282536429</v>
      </c>
      <c r="M41" s="3">
        <v>30693965525</v>
      </c>
      <c r="O41" s="3">
        <v>0</v>
      </c>
      <c r="Q41" s="3">
        <f t="shared" si="1"/>
        <v>137976501954</v>
      </c>
    </row>
    <row r="42" spans="1:17" ht="24">
      <c r="A42" s="2" t="s">
        <v>142</v>
      </c>
      <c r="C42" s="3">
        <v>17844470527</v>
      </c>
      <c r="E42" s="3">
        <v>2720798124</v>
      </c>
      <c r="G42" s="3">
        <v>0</v>
      </c>
      <c r="I42" s="3">
        <f t="shared" si="0"/>
        <v>20565268651</v>
      </c>
      <c r="K42" s="3">
        <v>133818209173</v>
      </c>
      <c r="M42" s="3">
        <v>21578463317</v>
      </c>
      <c r="O42" s="3">
        <v>0</v>
      </c>
      <c r="Q42" s="3">
        <f t="shared" si="1"/>
        <v>155396672490</v>
      </c>
    </row>
    <row r="43" spans="1:17" ht="24">
      <c r="A43" s="2" t="s">
        <v>130</v>
      </c>
      <c r="C43" s="3">
        <v>35745501947</v>
      </c>
      <c r="E43" s="3">
        <v>1401689314</v>
      </c>
      <c r="G43" s="3">
        <v>0</v>
      </c>
      <c r="I43" s="3">
        <f t="shared" si="0"/>
        <v>37147191261</v>
      </c>
      <c r="K43" s="3">
        <v>267635912905</v>
      </c>
      <c r="M43" s="3">
        <v>66386900813</v>
      </c>
      <c r="O43" s="3">
        <v>0</v>
      </c>
      <c r="Q43" s="3">
        <f t="shared" si="1"/>
        <v>334022813718</v>
      </c>
    </row>
    <row r="44" spans="1:17" ht="24">
      <c r="A44" s="2" t="s">
        <v>161</v>
      </c>
      <c r="C44" s="3">
        <v>2459591857</v>
      </c>
      <c r="E44" s="3">
        <v>2688245006</v>
      </c>
      <c r="G44" s="3">
        <v>0</v>
      </c>
      <c r="I44" s="3">
        <f t="shared" si="0"/>
        <v>5147836863</v>
      </c>
      <c r="K44" s="3">
        <v>6482701231</v>
      </c>
      <c r="M44" s="3">
        <v>607329549</v>
      </c>
      <c r="O44" s="3">
        <v>0</v>
      </c>
      <c r="Q44" s="3">
        <f t="shared" si="1"/>
        <v>7090030780</v>
      </c>
    </row>
    <row r="45" spans="1:17" ht="24">
      <c r="A45" s="2" t="s">
        <v>164</v>
      </c>
      <c r="C45" s="3">
        <v>2360875747</v>
      </c>
      <c r="E45" s="3">
        <v>1408067626</v>
      </c>
      <c r="G45" s="3">
        <v>0</v>
      </c>
      <c r="I45" s="3">
        <f t="shared" si="0"/>
        <v>3768943373</v>
      </c>
      <c r="K45" s="3">
        <v>8880163843</v>
      </c>
      <c r="M45" s="3">
        <v>-2033064817</v>
      </c>
      <c r="O45" s="3">
        <v>0</v>
      </c>
      <c r="Q45" s="3">
        <f t="shared" si="1"/>
        <v>6847099026</v>
      </c>
    </row>
    <row r="46" spans="1:17" ht="24">
      <c r="A46" s="2" t="s">
        <v>158</v>
      </c>
      <c r="C46" s="3">
        <v>8050477789</v>
      </c>
      <c r="E46" s="3">
        <v>8783330220</v>
      </c>
      <c r="G46" s="3">
        <v>0</v>
      </c>
      <c r="I46" s="3">
        <f t="shared" si="0"/>
        <v>16833808009</v>
      </c>
      <c r="K46" s="3">
        <v>58468182590</v>
      </c>
      <c r="M46" s="3">
        <v>-9893005600</v>
      </c>
      <c r="O46" s="3">
        <v>0</v>
      </c>
      <c r="Q46" s="3">
        <f t="shared" si="1"/>
        <v>48575176990</v>
      </c>
    </row>
    <row r="47" spans="1:17" ht="24">
      <c r="A47" s="2" t="s">
        <v>156</v>
      </c>
      <c r="C47" s="3">
        <v>2206907239</v>
      </c>
      <c r="E47" s="3">
        <v>-1067205972</v>
      </c>
      <c r="G47" s="3">
        <v>0</v>
      </c>
      <c r="I47" s="3">
        <f t="shared" si="0"/>
        <v>1139701267</v>
      </c>
      <c r="K47" s="3">
        <v>15349638581</v>
      </c>
      <c r="M47" s="3">
        <v>-11785607812</v>
      </c>
      <c r="O47" s="3">
        <v>0</v>
      </c>
      <c r="Q47" s="3">
        <f t="shared" si="1"/>
        <v>3564030769</v>
      </c>
    </row>
    <row r="48" spans="1:17" ht="24">
      <c r="A48" s="2" t="s">
        <v>153</v>
      </c>
      <c r="C48" s="3">
        <v>48875665802</v>
      </c>
      <c r="E48" s="3">
        <v>22316546885</v>
      </c>
      <c r="G48" s="3">
        <v>0</v>
      </c>
      <c r="I48" s="3">
        <f t="shared" si="0"/>
        <v>71192212687</v>
      </c>
      <c r="K48" s="3">
        <v>327231424009</v>
      </c>
      <c r="M48" s="3">
        <v>-86674998947</v>
      </c>
      <c r="O48" s="3">
        <v>0</v>
      </c>
      <c r="Q48" s="3">
        <f t="shared" si="1"/>
        <v>240556425062</v>
      </c>
    </row>
    <row r="49" spans="1:17" ht="24">
      <c r="A49" s="2" t="s">
        <v>151</v>
      </c>
      <c r="C49" s="3">
        <v>117948876164</v>
      </c>
      <c r="E49" s="3">
        <v>-82148033685</v>
      </c>
      <c r="G49" s="3">
        <v>0</v>
      </c>
      <c r="I49" s="3">
        <f t="shared" si="0"/>
        <v>35800842479</v>
      </c>
      <c r="K49" s="3">
        <v>141398442739</v>
      </c>
      <c r="M49" s="3">
        <v>-147416118104</v>
      </c>
      <c r="O49" s="3">
        <v>0</v>
      </c>
      <c r="Q49" s="3">
        <f t="shared" si="1"/>
        <v>-6017675365</v>
      </c>
    </row>
    <row r="50" spans="1:17" ht="24">
      <c r="A50" s="2" t="s">
        <v>148</v>
      </c>
      <c r="C50" s="3">
        <v>54901337745</v>
      </c>
      <c r="E50" s="3">
        <v>25909058664</v>
      </c>
      <c r="G50" s="3">
        <v>0</v>
      </c>
      <c r="I50" s="3">
        <f t="shared" si="0"/>
        <v>80810396409</v>
      </c>
      <c r="K50" s="3">
        <v>235390559954</v>
      </c>
      <c r="M50" s="3">
        <v>-36164590618</v>
      </c>
      <c r="O50" s="3">
        <v>0</v>
      </c>
      <c r="Q50" s="3">
        <f t="shared" si="1"/>
        <v>199225969336</v>
      </c>
    </row>
    <row r="51" spans="1:17" ht="24">
      <c r="A51" s="2" t="s">
        <v>136</v>
      </c>
      <c r="C51" s="3">
        <v>14108281975</v>
      </c>
      <c r="E51" s="3">
        <v>5328436575</v>
      </c>
      <c r="G51" s="3">
        <v>0</v>
      </c>
      <c r="I51" s="3">
        <f t="shared" si="0"/>
        <v>19436718550</v>
      </c>
      <c r="K51" s="3">
        <v>104848008001</v>
      </c>
      <c r="M51" s="3">
        <v>39964952440</v>
      </c>
      <c r="O51" s="3">
        <v>0</v>
      </c>
      <c r="Q51" s="3">
        <f t="shared" si="1"/>
        <v>144812960441</v>
      </c>
    </row>
    <row r="52" spans="1:17" ht="24">
      <c r="A52" s="2" t="s">
        <v>145</v>
      </c>
      <c r="C52" s="3">
        <v>1054505312</v>
      </c>
      <c r="E52" s="3">
        <v>-2998087978</v>
      </c>
      <c r="G52" s="3">
        <v>0</v>
      </c>
      <c r="I52" s="3">
        <f t="shared" si="0"/>
        <v>-1943582666</v>
      </c>
      <c r="K52" s="3">
        <v>7709014091</v>
      </c>
      <c r="M52" s="3">
        <v>-5652249783</v>
      </c>
      <c r="O52" s="3">
        <v>0</v>
      </c>
      <c r="Q52" s="3">
        <f t="shared" si="1"/>
        <v>2056764308</v>
      </c>
    </row>
    <row r="53" spans="1:17" ht="24">
      <c r="A53" s="2" t="s">
        <v>127</v>
      </c>
      <c r="C53" s="3">
        <v>14582028013</v>
      </c>
      <c r="E53" s="3">
        <v>5623084707</v>
      </c>
      <c r="G53" s="3">
        <v>0</v>
      </c>
      <c r="I53" s="3">
        <f t="shared" si="0"/>
        <v>20205112720</v>
      </c>
      <c r="K53" s="3">
        <v>105321754039</v>
      </c>
      <c r="M53" s="3">
        <v>1775864580</v>
      </c>
      <c r="O53" s="3">
        <v>0</v>
      </c>
      <c r="Q53" s="3">
        <f t="shared" si="1"/>
        <v>107097618619</v>
      </c>
    </row>
    <row r="54" spans="1:17" ht="24">
      <c r="A54" s="2" t="s">
        <v>118</v>
      </c>
      <c r="C54" s="3">
        <v>35531781402</v>
      </c>
      <c r="E54" s="3">
        <v>15304678183</v>
      </c>
      <c r="G54" s="3">
        <v>0</v>
      </c>
      <c r="I54" s="3">
        <f t="shared" si="0"/>
        <v>50836459585</v>
      </c>
      <c r="K54" s="3">
        <v>218234149928</v>
      </c>
      <c r="M54" s="3">
        <v>92608406120</v>
      </c>
      <c r="O54" s="3">
        <v>0</v>
      </c>
      <c r="Q54" s="3">
        <f t="shared" si="1"/>
        <v>310842556048</v>
      </c>
    </row>
    <row r="55" spans="1:17" ht="24">
      <c r="A55" s="2" t="s">
        <v>52</v>
      </c>
      <c r="C55" s="3">
        <v>0</v>
      </c>
      <c r="E55" s="3">
        <v>0</v>
      </c>
      <c r="G55" s="3">
        <v>0</v>
      </c>
      <c r="I55" s="3">
        <f t="shared" si="0"/>
        <v>0</v>
      </c>
      <c r="K55" s="3">
        <v>0</v>
      </c>
      <c r="M55" s="3">
        <v>-161673171</v>
      </c>
      <c r="O55" s="3">
        <v>0</v>
      </c>
      <c r="Q55" s="3">
        <f t="shared" si="1"/>
        <v>-161673171</v>
      </c>
    </row>
    <row r="56" spans="1:17" ht="24">
      <c r="A56" s="2" t="s">
        <v>69</v>
      </c>
      <c r="C56" s="3">
        <v>0</v>
      </c>
      <c r="E56" s="3">
        <v>1151817218</v>
      </c>
      <c r="G56" s="3">
        <v>0</v>
      </c>
      <c r="I56" s="3">
        <f t="shared" si="0"/>
        <v>1151817218</v>
      </c>
      <c r="K56" s="3">
        <v>0</v>
      </c>
      <c r="M56" s="3">
        <v>13958124597</v>
      </c>
      <c r="O56" s="3">
        <v>0</v>
      </c>
      <c r="Q56" s="3">
        <f t="shared" si="1"/>
        <v>13958124597</v>
      </c>
    </row>
    <row r="57" spans="1:17" ht="24">
      <c r="A57" s="2" t="s">
        <v>67</v>
      </c>
      <c r="C57" s="3">
        <v>0</v>
      </c>
      <c r="E57" s="3">
        <v>359847219</v>
      </c>
      <c r="G57" s="3">
        <v>0</v>
      </c>
      <c r="I57" s="3">
        <f t="shared" si="0"/>
        <v>359847219</v>
      </c>
      <c r="K57" s="3">
        <v>0</v>
      </c>
      <c r="M57" s="3">
        <v>3163913540</v>
      </c>
      <c r="O57" s="3">
        <v>0</v>
      </c>
      <c r="Q57" s="3">
        <f t="shared" si="1"/>
        <v>3163913540</v>
      </c>
    </row>
    <row r="58" spans="1:17" ht="24">
      <c r="A58" s="2" t="s">
        <v>64</v>
      </c>
      <c r="C58" s="3">
        <v>0</v>
      </c>
      <c r="E58" s="3">
        <v>193958010</v>
      </c>
      <c r="G58" s="3">
        <v>0</v>
      </c>
      <c r="I58" s="3">
        <f t="shared" si="0"/>
        <v>193958010</v>
      </c>
      <c r="K58" s="3">
        <v>0</v>
      </c>
      <c r="M58" s="3">
        <v>1940332052</v>
      </c>
      <c r="O58" s="3">
        <v>0</v>
      </c>
      <c r="Q58" s="3">
        <f t="shared" si="1"/>
        <v>1940332052</v>
      </c>
    </row>
    <row r="59" spans="1:17" ht="24">
      <c r="A59" s="2" t="s">
        <v>80</v>
      </c>
      <c r="C59" s="3">
        <v>0</v>
      </c>
      <c r="E59" s="3">
        <v>1269573688</v>
      </c>
      <c r="G59" s="3">
        <v>0</v>
      </c>
      <c r="I59" s="3">
        <f t="shared" si="0"/>
        <v>1269573688</v>
      </c>
      <c r="K59" s="3">
        <v>0</v>
      </c>
      <c r="M59" s="3">
        <v>27896506385</v>
      </c>
      <c r="O59" s="3">
        <v>0</v>
      </c>
      <c r="Q59" s="3">
        <f t="shared" si="1"/>
        <v>27896506385</v>
      </c>
    </row>
    <row r="60" spans="1:17" ht="24">
      <c r="A60" s="2" t="s">
        <v>77</v>
      </c>
      <c r="C60" s="3">
        <v>0</v>
      </c>
      <c r="E60" s="3">
        <v>930590787</v>
      </c>
      <c r="G60" s="3">
        <v>0</v>
      </c>
      <c r="I60" s="3">
        <f t="shared" si="0"/>
        <v>930590787</v>
      </c>
      <c r="K60" s="3">
        <v>0</v>
      </c>
      <c r="M60" s="3">
        <v>35225719066</v>
      </c>
      <c r="O60" s="3">
        <v>0</v>
      </c>
      <c r="Q60" s="3">
        <f t="shared" si="1"/>
        <v>35225719066</v>
      </c>
    </row>
    <row r="61" spans="1:17" ht="24">
      <c r="A61" s="2" t="s">
        <v>85</v>
      </c>
      <c r="C61" s="3">
        <v>0</v>
      </c>
      <c r="E61" s="3">
        <v>143087498</v>
      </c>
      <c r="G61" s="3">
        <v>0</v>
      </c>
      <c r="I61" s="3">
        <f t="shared" si="0"/>
        <v>143087498</v>
      </c>
      <c r="K61" s="3">
        <v>0</v>
      </c>
      <c r="M61" s="3">
        <v>2130259438</v>
      </c>
      <c r="O61" s="3">
        <v>0</v>
      </c>
      <c r="Q61" s="3">
        <f t="shared" si="1"/>
        <v>2130259438</v>
      </c>
    </row>
    <row r="62" spans="1:17" ht="24">
      <c r="A62" s="2" t="s">
        <v>49</v>
      </c>
      <c r="C62" s="3">
        <v>0</v>
      </c>
      <c r="E62" s="3">
        <v>23101214894</v>
      </c>
      <c r="G62" s="3">
        <v>0</v>
      </c>
      <c r="I62" s="3">
        <f t="shared" si="0"/>
        <v>23101214894</v>
      </c>
      <c r="K62" s="3">
        <v>0</v>
      </c>
      <c r="M62" s="3">
        <v>168098472905</v>
      </c>
      <c r="O62" s="3">
        <v>0</v>
      </c>
      <c r="Q62" s="3">
        <f t="shared" si="1"/>
        <v>168098472905</v>
      </c>
    </row>
    <row r="63" spans="1:17" ht="24">
      <c r="A63" s="2" t="s">
        <v>45</v>
      </c>
      <c r="C63" s="3">
        <v>0</v>
      </c>
      <c r="E63" s="3">
        <v>498870837</v>
      </c>
      <c r="G63" s="3">
        <v>0</v>
      </c>
      <c r="I63" s="3">
        <f t="shared" si="0"/>
        <v>498870837</v>
      </c>
      <c r="K63" s="3">
        <v>0</v>
      </c>
      <c r="M63" s="3">
        <v>5415945716</v>
      </c>
      <c r="O63" s="3">
        <v>0</v>
      </c>
      <c r="Q63" s="3">
        <f t="shared" si="1"/>
        <v>5415945716</v>
      </c>
    </row>
    <row r="64" spans="1:17" ht="24">
      <c r="A64" s="2" t="s">
        <v>94</v>
      </c>
      <c r="C64" s="3">
        <v>0</v>
      </c>
      <c r="E64" s="3">
        <v>7015562122</v>
      </c>
      <c r="G64" s="3">
        <v>0</v>
      </c>
      <c r="I64" s="3">
        <f t="shared" si="0"/>
        <v>7015562122</v>
      </c>
      <c r="K64" s="3">
        <v>0</v>
      </c>
      <c r="M64" s="3">
        <v>137403467049</v>
      </c>
      <c r="O64" s="3">
        <v>0</v>
      </c>
      <c r="Q64" s="3">
        <f t="shared" si="1"/>
        <v>137403467049</v>
      </c>
    </row>
    <row r="65" spans="1:17" ht="24">
      <c r="A65" s="2" t="s">
        <v>88</v>
      </c>
      <c r="C65" s="3">
        <v>0</v>
      </c>
      <c r="E65" s="3">
        <v>5281213277</v>
      </c>
      <c r="G65" s="3">
        <v>0</v>
      </c>
      <c r="I65" s="3">
        <f t="shared" si="0"/>
        <v>5281213277</v>
      </c>
      <c r="K65" s="3">
        <v>0</v>
      </c>
      <c r="M65" s="3">
        <v>107960757365</v>
      </c>
      <c r="O65" s="3">
        <v>0</v>
      </c>
      <c r="Q65" s="3">
        <f t="shared" si="1"/>
        <v>107960757365</v>
      </c>
    </row>
    <row r="66" spans="1:17" ht="24">
      <c r="A66" s="2" t="s">
        <v>110</v>
      </c>
      <c r="C66" s="3">
        <v>0</v>
      </c>
      <c r="E66" s="3">
        <v>60765366</v>
      </c>
      <c r="G66" s="3">
        <v>0</v>
      </c>
      <c r="I66" s="3">
        <f t="shared" si="0"/>
        <v>60765366</v>
      </c>
      <c r="K66" s="3">
        <v>0</v>
      </c>
      <c r="M66" s="3">
        <v>847706357</v>
      </c>
      <c r="O66" s="3">
        <v>0</v>
      </c>
      <c r="Q66" s="3">
        <f t="shared" si="1"/>
        <v>847706357</v>
      </c>
    </row>
    <row r="67" spans="1:17" ht="24">
      <c r="A67" s="2" t="s">
        <v>113</v>
      </c>
      <c r="C67" s="3">
        <v>0</v>
      </c>
      <c r="E67" s="3">
        <v>982425085</v>
      </c>
      <c r="G67" s="3">
        <v>0</v>
      </c>
      <c r="I67" s="3">
        <f t="shared" si="0"/>
        <v>982425085</v>
      </c>
      <c r="K67" s="3">
        <v>0</v>
      </c>
      <c r="M67" s="3">
        <v>11661610735</v>
      </c>
      <c r="O67" s="3">
        <v>0</v>
      </c>
      <c r="Q67" s="3">
        <f t="shared" si="1"/>
        <v>11661610735</v>
      </c>
    </row>
    <row r="68" spans="1:17" ht="24">
      <c r="A68" s="2" t="s">
        <v>104</v>
      </c>
      <c r="C68" s="3">
        <v>0</v>
      </c>
      <c r="E68" s="3">
        <v>13999528295</v>
      </c>
      <c r="G68" s="3">
        <v>0</v>
      </c>
      <c r="I68" s="3">
        <f t="shared" si="0"/>
        <v>13999528295</v>
      </c>
      <c r="K68" s="3">
        <v>0</v>
      </c>
      <c r="M68" s="3">
        <v>134182632253</v>
      </c>
      <c r="O68" s="3">
        <v>0</v>
      </c>
      <c r="Q68" s="3">
        <f t="shared" si="1"/>
        <v>134182632253</v>
      </c>
    </row>
    <row r="69" spans="1:17" ht="24">
      <c r="A69" s="2" t="s">
        <v>99</v>
      </c>
      <c r="C69" s="3">
        <v>0</v>
      </c>
      <c r="E69" s="3">
        <v>266679664</v>
      </c>
      <c r="G69" s="3">
        <v>0</v>
      </c>
      <c r="I69" s="3">
        <f t="shared" si="0"/>
        <v>266679664</v>
      </c>
      <c r="K69" s="3">
        <v>0</v>
      </c>
      <c r="M69" s="3">
        <v>29336667909</v>
      </c>
      <c r="O69" s="3">
        <v>0</v>
      </c>
      <c r="Q69" s="3">
        <f t="shared" si="1"/>
        <v>29336667909</v>
      </c>
    </row>
    <row r="70" spans="1:17" ht="24">
      <c r="A70" s="2" t="s">
        <v>96</v>
      </c>
      <c r="C70" s="3">
        <v>0</v>
      </c>
      <c r="E70" s="3">
        <v>16040308433</v>
      </c>
      <c r="G70" s="3">
        <v>0</v>
      </c>
      <c r="I70" s="3">
        <f t="shared" si="0"/>
        <v>16040308433</v>
      </c>
      <c r="K70" s="3">
        <v>0</v>
      </c>
      <c r="M70" s="3">
        <v>168851601763</v>
      </c>
      <c r="O70" s="3">
        <v>0</v>
      </c>
      <c r="Q70" s="3">
        <f t="shared" si="1"/>
        <v>168851601763</v>
      </c>
    </row>
    <row r="71" spans="1:17" ht="24">
      <c r="A71" s="2" t="s">
        <v>74</v>
      </c>
      <c r="C71" s="3">
        <v>0</v>
      </c>
      <c r="E71" s="3">
        <v>1527003557</v>
      </c>
      <c r="G71" s="3">
        <v>0</v>
      </c>
      <c r="I71" s="3">
        <f t="shared" si="0"/>
        <v>1527003557</v>
      </c>
      <c r="K71" s="3">
        <v>0</v>
      </c>
      <c r="M71" s="3">
        <v>19123901691</v>
      </c>
      <c r="O71" s="3">
        <v>0</v>
      </c>
      <c r="Q71" s="3">
        <f t="shared" si="1"/>
        <v>19123901691</v>
      </c>
    </row>
    <row r="72" spans="1:17" ht="24">
      <c r="A72" s="2" t="s">
        <v>71</v>
      </c>
      <c r="C72" s="3">
        <v>0</v>
      </c>
      <c r="E72" s="3">
        <v>1032961231</v>
      </c>
      <c r="G72" s="3">
        <v>0</v>
      </c>
      <c r="I72" s="3">
        <f t="shared" si="0"/>
        <v>1032961231</v>
      </c>
      <c r="K72" s="3">
        <v>0</v>
      </c>
      <c r="M72" s="3">
        <v>11793220698</v>
      </c>
      <c r="O72" s="3">
        <v>0</v>
      </c>
      <c r="Q72" s="3">
        <f t="shared" si="1"/>
        <v>11793220698</v>
      </c>
    </row>
    <row r="73" spans="1:17" ht="24">
      <c r="A73" s="2" t="s">
        <v>61</v>
      </c>
      <c r="C73" s="3">
        <v>0</v>
      </c>
      <c r="E73" s="3">
        <v>1010449522</v>
      </c>
      <c r="G73" s="3">
        <v>0</v>
      </c>
      <c r="I73" s="3">
        <f t="shared" ref="I73:I81" si="2">C73+E73+G73</f>
        <v>1010449522</v>
      </c>
      <c r="K73" s="3">
        <v>0</v>
      </c>
      <c r="M73" s="3">
        <v>10397741211</v>
      </c>
      <c r="O73" s="3">
        <v>0</v>
      </c>
      <c r="Q73" s="3">
        <f t="shared" ref="Q73:Q81" si="3">K73+M73+O73</f>
        <v>10397741211</v>
      </c>
    </row>
    <row r="74" spans="1:17" ht="24">
      <c r="A74" s="2" t="s">
        <v>82</v>
      </c>
      <c r="C74" s="3">
        <v>0</v>
      </c>
      <c r="E74" s="3">
        <v>17749181982</v>
      </c>
      <c r="G74" s="3">
        <v>0</v>
      </c>
      <c r="I74" s="3">
        <f t="shared" si="2"/>
        <v>17749181982</v>
      </c>
      <c r="K74" s="3">
        <v>0</v>
      </c>
      <c r="M74" s="3">
        <v>128699566510</v>
      </c>
      <c r="O74" s="3">
        <v>0</v>
      </c>
      <c r="Q74" s="3">
        <f t="shared" si="3"/>
        <v>128699566510</v>
      </c>
    </row>
    <row r="75" spans="1:17" ht="24">
      <c r="A75" s="2" t="s">
        <v>91</v>
      </c>
      <c r="C75" s="3">
        <v>0</v>
      </c>
      <c r="E75" s="3">
        <v>42375680547</v>
      </c>
      <c r="G75" s="3">
        <v>0</v>
      </c>
      <c r="I75" s="3">
        <f t="shared" si="2"/>
        <v>42375680547</v>
      </c>
      <c r="K75" s="3">
        <v>0</v>
      </c>
      <c r="M75" s="3">
        <v>194076737700</v>
      </c>
      <c r="O75" s="3">
        <v>0</v>
      </c>
      <c r="Q75" s="3">
        <f t="shared" si="3"/>
        <v>194076737700</v>
      </c>
    </row>
    <row r="76" spans="1:17" ht="24">
      <c r="A76" s="2" t="s">
        <v>318</v>
      </c>
      <c r="C76" s="3">
        <v>7528916640</v>
      </c>
      <c r="E76" s="3">
        <v>0</v>
      </c>
      <c r="G76" s="3">
        <v>0</v>
      </c>
      <c r="I76" s="3">
        <f t="shared" si="2"/>
        <v>7528916640</v>
      </c>
      <c r="K76" s="3">
        <v>18822291600</v>
      </c>
      <c r="M76" s="3">
        <v>0</v>
      </c>
      <c r="O76" s="3">
        <v>0</v>
      </c>
      <c r="Q76" s="3">
        <f t="shared" si="3"/>
        <v>18822291600</v>
      </c>
    </row>
    <row r="77" spans="1:17" ht="24">
      <c r="A77" s="2" t="s">
        <v>319</v>
      </c>
      <c r="C77" s="3">
        <v>0</v>
      </c>
      <c r="E77" s="3">
        <v>0</v>
      </c>
      <c r="G77" s="3">
        <v>0</v>
      </c>
      <c r="I77" s="3">
        <f t="shared" si="2"/>
        <v>0</v>
      </c>
      <c r="K77" s="3">
        <v>321306000000</v>
      </c>
      <c r="M77" s="3">
        <v>0</v>
      </c>
      <c r="O77" s="3">
        <v>0</v>
      </c>
      <c r="Q77" s="3">
        <f t="shared" si="3"/>
        <v>321306000000</v>
      </c>
    </row>
    <row r="78" spans="1:17" ht="24">
      <c r="A78" s="2" t="s">
        <v>320</v>
      </c>
      <c r="C78" s="3">
        <v>22635433650</v>
      </c>
      <c r="E78" s="3">
        <v>0</v>
      </c>
      <c r="G78" s="3">
        <v>0</v>
      </c>
      <c r="I78" s="3">
        <f t="shared" si="2"/>
        <v>22635433650</v>
      </c>
      <c r="K78" s="3">
        <v>152805957749</v>
      </c>
      <c r="M78" s="3">
        <v>0</v>
      </c>
      <c r="O78" s="3">
        <v>0</v>
      </c>
      <c r="Q78" s="3">
        <f t="shared" si="3"/>
        <v>152805957749</v>
      </c>
    </row>
    <row r="79" spans="1:17" ht="24">
      <c r="A79" s="2" t="s">
        <v>321</v>
      </c>
      <c r="C79" s="3">
        <v>0</v>
      </c>
      <c r="E79" s="3">
        <v>0</v>
      </c>
      <c r="G79" s="3">
        <v>0</v>
      </c>
      <c r="I79" s="3">
        <f t="shared" si="2"/>
        <v>0</v>
      </c>
      <c r="K79" s="3">
        <v>13464705819</v>
      </c>
      <c r="M79" s="3">
        <v>0</v>
      </c>
      <c r="O79" s="3">
        <v>0</v>
      </c>
      <c r="Q79" s="3">
        <f t="shared" si="3"/>
        <v>13464705819</v>
      </c>
    </row>
    <row r="80" spans="1:17" ht="24">
      <c r="A80" s="2" t="s">
        <v>322</v>
      </c>
      <c r="C80" s="3">
        <v>15982479450</v>
      </c>
      <c r="E80" s="3">
        <v>0</v>
      </c>
      <c r="G80" s="3">
        <v>0</v>
      </c>
      <c r="I80" s="3">
        <f t="shared" si="2"/>
        <v>15982479450</v>
      </c>
      <c r="K80" s="3">
        <v>114541102725</v>
      </c>
      <c r="M80" s="3">
        <v>0</v>
      </c>
      <c r="O80" s="3">
        <v>0</v>
      </c>
      <c r="Q80" s="3">
        <f t="shared" si="3"/>
        <v>114541102725</v>
      </c>
    </row>
    <row r="81" spans="1:17" ht="24.75" thickBot="1">
      <c r="A81" s="2" t="s">
        <v>323</v>
      </c>
      <c r="C81" s="3">
        <v>-33876404503</v>
      </c>
      <c r="E81" s="3">
        <v>0</v>
      </c>
      <c r="G81" s="3">
        <v>0</v>
      </c>
      <c r="I81" s="3">
        <f t="shared" si="2"/>
        <v>-33876404503</v>
      </c>
      <c r="K81" s="3">
        <v>0</v>
      </c>
      <c r="M81" s="3">
        <v>0</v>
      </c>
      <c r="O81" s="3">
        <v>0</v>
      </c>
      <c r="Q81" s="3">
        <f t="shared" si="3"/>
        <v>0</v>
      </c>
    </row>
    <row r="82" spans="1:17" ht="23.25" thickBot="1">
      <c r="A82" s="1" t="s">
        <v>26</v>
      </c>
      <c r="C82" s="4">
        <f>SUM(C8:C81)</f>
        <v>712359449471</v>
      </c>
      <c r="E82" s="4">
        <f>SUM(E8:E81)</f>
        <v>312036564210</v>
      </c>
      <c r="G82" s="4">
        <f>SUM(G8:G81)</f>
        <v>138507375949</v>
      </c>
      <c r="I82" s="4">
        <f>SUM(I8:I81)</f>
        <v>1162903389630</v>
      </c>
      <c r="K82" s="4">
        <f>SUM(K8:K81)</f>
        <v>4720545995871</v>
      </c>
      <c r="M82" s="4">
        <f>SUM(M8:M81)</f>
        <v>875391860818</v>
      </c>
      <c r="O82" s="4">
        <f>SUM(O8:O81)</f>
        <v>501647072228</v>
      </c>
      <c r="Q82" s="4">
        <f>SUM(Q8:Q81)</f>
        <v>6097584928917</v>
      </c>
    </row>
    <row r="83" spans="1:17" ht="23.25" thickTop="1">
      <c r="C83" s="3"/>
      <c r="K83" s="3"/>
    </row>
    <row r="84" spans="1:17">
      <c r="K84" s="3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سرمایه‌گذاری در سهام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2024-12-25T12:05:47Z</dcterms:modified>
</cp:coreProperties>
</file>