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\"/>
    </mc:Choice>
  </mc:AlternateContent>
  <xr:revisionPtr revIDLastSave="0" documentId="13_ncr:1_{4D097653-13D6-4FCA-8CDE-47C771762DB1}" xr6:coauthVersionLast="47" xr6:coauthVersionMax="47" xr10:uidLastSave="{00000000-0000-0000-0000-000000000000}"/>
  <bookViews>
    <workbookView xWindow="-120" yWindow="-120" windowWidth="29040" windowHeight="15720" tabRatio="875" firstSheet="3" activeTab="13" xr2:uid="{00000000-000D-0000-FFFF-FFFF00000000}"/>
  </bookViews>
  <sheets>
    <sheet name="سهام" sheetId="1" r:id="rId1"/>
    <sheet name="تبعی" sheetId="2" r:id="rId2"/>
    <sheet name="اوراق" sheetId="3" r:id="rId3"/>
    <sheet name="تعدیل قیمت" sheetId="4" r:id="rId4"/>
    <sheet name="سپرده" sheetId="6" r:id="rId5"/>
    <sheet name=" درآمدها" sheetId="15" r:id="rId6"/>
    <sheet name="درآمد سرمایه گذاری در سهام" sheetId="11" r:id="rId7"/>
    <sheet name="درآمد سرمایه گذاری در اوراق بها" sheetId="12" r:id="rId8"/>
    <sheet name="درآمد سپرده بانکی" sheetId="13" r:id="rId9"/>
    <sheet name="سایر درآمدها" sheetId="14" r:id="rId10"/>
    <sheet name="درآمد سود سهام" sheetId="8" r:id="rId11"/>
    <sheet name="سود اوراق بهادار " sheetId="7" r:id="rId12"/>
    <sheet name="سود سپرده بانکی" sheetId="16" r:id="rId13"/>
    <sheet name="درآمد ناشی از فروش" sheetId="10" r:id="rId14"/>
    <sheet name="درآمد ناشی از تغییر قیمت اوراق" sheetId="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Q62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8" i="12"/>
  <c r="O62" i="12"/>
  <c r="M62" i="12"/>
  <c r="K62" i="12"/>
  <c r="I62" i="12"/>
  <c r="I58" i="12"/>
  <c r="I59" i="12"/>
  <c r="I60" i="12"/>
  <c r="I61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8" i="12"/>
  <c r="G62" i="12"/>
  <c r="E62" i="12"/>
  <c r="C62" i="12"/>
  <c r="U13" i="11"/>
  <c r="U9" i="11"/>
  <c r="U10" i="11"/>
  <c r="U11" i="11"/>
  <c r="U12" i="11"/>
  <c r="U8" i="11"/>
  <c r="K13" i="11"/>
  <c r="K9" i="11"/>
  <c r="K10" i="11"/>
  <c r="K11" i="11"/>
  <c r="K12" i="11"/>
  <c r="K8" i="11"/>
  <c r="Q12" i="10"/>
  <c r="Q8" i="10"/>
  <c r="G9" i="16" l="1"/>
  <c r="G10" i="16"/>
  <c r="G62" i="16" s="1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8" i="16"/>
  <c r="S38" i="7"/>
  <c r="O38" i="7"/>
  <c r="M38" i="7"/>
  <c r="I38" i="7"/>
  <c r="M62" i="16"/>
  <c r="K62" i="16"/>
  <c r="I62" i="16"/>
  <c r="E62" i="16"/>
  <c r="C62" i="16"/>
  <c r="I62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8" i="13"/>
  <c r="E62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8" i="13"/>
  <c r="G62" i="13" l="1"/>
  <c r="C62" i="13"/>
  <c r="S13" i="11"/>
  <c r="Q13" i="11"/>
  <c r="O13" i="11"/>
  <c r="M13" i="11"/>
  <c r="I13" i="11"/>
  <c r="G13" i="11"/>
  <c r="E13" i="11"/>
  <c r="C13" i="11"/>
  <c r="O12" i="10"/>
  <c r="M12" i="10"/>
  <c r="I12" i="10"/>
  <c r="G12" i="10"/>
  <c r="E12" i="10"/>
  <c r="Q59" i="9"/>
  <c r="O59" i="9"/>
  <c r="M59" i="9"/>
  <c r="I59" i="9"/>
  <c r="G59" i="9"/>
  <c r="E59" i="9"/>
  <c r="S10" i="8"/>
  <c r="Q10" i="8"/>
  <c r="O10" i="8"/>
  <c r="M10" i="8"/>
  <c r="K10" i="8"/>
  <c r="I10" i="8"/>
  <c r="Q38" i="7"/>
  <c r="K38" i="7"/>
  <c r="I54" i="6"/>
  <c r="G54" i="6"/>
  <c r="E54" i="6"/>
  <c r="C54" i="6"/>
  <c r="AI57" i="3"/>
  <c r="AG57" i="3"/>
  <c r="AA57" i="3"/>
  <c r="W57" i="3"/>
  <c r="S57" i="3"/>
  <c r="Q57" i="3"/>
  <c r="W13" i="1"/>
  <c r="U13" i="1"/>
  <c r="O13" i="1"/>
  <c r="K13" i="1"/>
  <c r="G13" i="1"/>
  <c r="E13" i="1"/>
</calcChain>
</file>

<file path=xl/sharedStrings.xml><?xml version="1.0" encoding="utf-8"?>
<sst xmlns="http://schemas.openxmlformats.org/spreadsheetml/2006/main" count="1954" uniqueCount="336">
  <si>
    <t>صندوق سرمایه‌گذاری ثابت آوند مفید</t>
  </si>
  <si>
    <t>صورت وضعیت پورتفوی</t>
  </si>
  <si>
    <t>برای ماه منتهی به 1403/05/31</t>
  </si>
  <si>
    <t>نام شرکت</t>
  </si>
  <si>
    <t>1403/04/31</t>
  </si>
  <si>
    <t>تغییرات طی دوره</t>
  </si>
  <si>
    <t>1403/05/31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</si>
  <si>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</si>
  <si>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</si>
  <si>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</si>
  <si>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</si>
  <si>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</si>
  <si>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</si>
  <si>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</si>
  <si>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</si>
  <si>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تامین سرمایه کاردان</t>
  </si>
  <si>
    <t>0.00%</t>
  </si>
  <si>
    <t>سرمایه‌گذاری‌بهمن‌</t>
  </si>
  <si>
    <t>0.70%</t>
  </si>
  <si>
    <t>گروه انتخاب الکترونیک آرمان</t>
  </si>
  <si>
    <t>0.69%</t>
  </si>
  <si>
    <t>گروه توسعه مالی مهرآیندگان</t>
  </si>
  <si>
    <t>3.96%</t>
  </si>
  <si>
    <t>امتیاز تسهیلات مسکن سال1403</t>
  </si>
  <si>
    <t/>
  </si>
  <si>
    <t>5.35%</t>
  </si>
  <si>
    <t>تعداد اوراق تبعی</t>
  </si>
  <si>
    <t>قیمت اعمال</t>
  </si>
  <si>
    <t>تاریخ اعمال</t>
  </si>
  <si>
    <t>نرخ موثر</t>
  </si>
  <si>
    <t>اختیارف ت ومهان-6355-03/11/29</t>
  </si>
  <si>
    <t>1403/11/29</t>
  </si>
  <si>
    <t>اختیارف ت وبهمن-5375-03/07/22</t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</si>
  <si>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</si>
  <si>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</si>
  <si>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</si>
  <si>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</si>
  <si>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</si>
  <si>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</si>
  <si>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</si>
  <si>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</si>
  <si>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</si>
  <si>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پلی اتیلن سبک فیلم</t>
  </si>
  <si>
    <t>بله</t>
  </si>
  <si>
    <t>1402/12/15</t>
  </si>
  <si>
    <t>1404/12/15</t>
  </si>
  <si>
    <t>1.78%</t>
  </si>
  <si>
    <t>اسناد خزانه-م10بودجه00-031115</t>
  </si>
  <si>
    <t>1400/07/06</t>
  </si>
  <si>
    <t>1403/11/15</t>
  </si>
  <si>
    <t>0.07%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</si>
  <si>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</si>
  <si>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</si>
  <si>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</si>
  <si>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</si>
  <si>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</si>
  <si>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</si>
  <si>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0.11%</t>
  </si>
  <si>
    <t>اسناد خزانه-م7بودجه02-040910</t>
  </si>
  <si>
    <t>1402/12/20</t>
  </si>
  <si>
    <t>1404/09/10</t>
  </si>
  <si>
    <t>0.18%</t>
  </si>
  <si>
    <t>اسناد خزانه-م8بودجه02-041211</t>
  </si>
  <si>
    <t>1404/12/11</t>
  </si>
  <si>
    <t>0.16%</t>
  </si>
  <si>
    <t>اسناد خزانه-م9بودجه00-031101</t>
  </si>
  <si>
    <t>1400/06/01</t>
  </si>
  <si>
    <t>1403/11/01</t>
  </si>
  <si>
    <t>0.88%</t>
  </si>
  <si>
    <t>اسنادخزانه-م1بودجه00-030821</t>
  </si>
  <si>
    <t>1400/02/22</t>
  </si>
  <si>
    <t>1403/08/21</t>
  </si>
  <si>
    <t>0.98%</t>
  </si>
  <si>
    <t>اسنادخزانه-م1بودجه02-050325</t>
  </si>
  <si>
    <t>1402/06/19</t>
  </si>
  <si>
    <t>1405/03/25</t>
  </si>
  <si>
    <t>0.56%</t>
  </si>
  <si>
    <t>اسنادخزانه-م2بودجه00-031024</t>
  </si>
  <si>
    <t>1403/10/24</t>
  </si>
  <si>
    <t>1.30%</t>
  </si>
  <si>
    <t>اسنادخزانه-م2بودجه02-050923</t>
  </si>
  <si>
    <t>1405/09/23</t>
  </si>
  <si>
    <t>0.65%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</si>
  <si>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</si>
  <si>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</si>
  <si>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</si>
  <si>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</si>
  <si>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</si>
  <si>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</si>
  <si>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1.72%</t>
  </si>
  <si>
    <t>اسنادخزانه-م5بودجه00-030626</t>
  </si>
  <si>
    <t>0.13%</t>
  </si>
  <si>
    <t>اسنادخزانه-م5بودجه01-041015</t>
  </si>
  <si>
    <t>1404/10/14</t>
  </si>
  <si>
    <t>اسنادخزانه-م6بودجه00-030723</t>
  </si>
  <si>
    <t>1403/07/23</t>
  </si>
  <si>
    <t>0.39%</t>
  </si>
  <si>
    <t>اسنادخزانه-م6بودجه01-030814</t>
  </si>
  <si>
    <t>1401/12/10</t>
  </si>
  <si>
    <t>1403/08/14</t>
  </si>
  <si>
    <t>1.35%</t>
  </si>
  <si>
    <t>اسنادخزانه-م7بودجه00-030912</t>
  </si>
  <si>
    <t>1400/04/14</t>
  </si>
  <si>
    <t>1403/09/12</t>
  </si>
  <si>
    <t>اسنادخزانه-م7بودجه01-040714</t>
  </si>
  <si>
    <t>1404/07/13</t>
  </si>
  <si>
    <t>0.53%</t>
  </si>
  <si>
    <t>اسنادخزانه-م8بودجه00-030919</t>
  </si>
  <si>
    <t>1400/06/16</t>
  </si>
  <si>
    <t>1403/09/19</t>
  </si>
  <si>
    <t>0.38%</t>
  </si>
  <si>
    <t>اسنادخزانه-م8بودجه01-040728</t>
  </si>
  <si>
    <t>1401/12/28</t>
  </si>
  <si>
    <t>1404/07/27</t>
  </si>
  <si>
    <t>0.01%</t>
  </si>
  <si>
    <t>اسنادخزانه-م9بودجه01-040826</t>
  </si>
  <si>
    <t>1404/08/25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</si>
  <si>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</si>
  <si>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</si>
  <si>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</si>
  <si>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</si>
  <si>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</si>
  <si>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</si>
  <si>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2.51%</t>
  </si>
  <si>
    <t>صکوک اجاره فارس147- 3ماهه18%</t>
  </si>
  <si>
    <t>1399/07/13</t>
  </si>
  <si>
    <t>1403/07/13</t>
  </si>
  <si>
    <t>0.72%</t>
  </si>
  <si>
    <t>صکوک اجاره گل گهر504-3ماهه23%</t>
  </si>
  <si>
    <t>1403/04/18</t>
  </si>
  <si>
    <t>1405/04/18</t>
  </si>
  <si>
    <t>4.87%</t>
  </si>
  <si>
    <t>صکوک مرابحه دعبید12-3ماهه18%</t>
  </si>
  <si>
    <t>1400/12/25</t>
  </si>
  <si>
    <t>1404/12/24</t>
  </si>
  <si>
    <t>1.10%</t>
  </si>
  <si>
    <t>صکوک مرابحه دعبید69-3ماهه23%</t>
  </si>
  <si>
    <t>1402/09/07</t>
  </si>
  <si>
    <t>1406/09/07</t>
  </si>
  <si>
    <t>2.40%</t>
  </si>
  <si>
    <t>صکوک مرابحه فخوز412-بدون ضامن</t>
  </si>
  <si>
    <t>1404/12/07</t>
  </si>
  <si>
    <t>1.09%</t>
  </si>
  <si>
    <t>صکوک مرابحه کرازی505-3ماهه18%</t>
  </si>
  <si>
    <t>1401/05/22</t>
  </si>
  <si>
    <t>1405/05/22</t>
  </si>
  <si>
    <t>1.15%</t>
  </si>
  <si>
    <t>صکوک منفعت نفت0312-6ماهه 18/5%</t>
  </si>
  <si>
    <t>1399/12/17</t>
  </si>
  <si>
    <t>1403/12/17</t>
  </si>
  <si>
    <t>3.43%</t>
  </si>
  <si>
    <t>صکوک منفعت نفت1312-6ماهه 18/5%</t>
  </si>
  <si>
    <t>مرابحه اورند پیشرو-مفید051118</t>
  </si>
  <si>
    <t>1402/11/18</t>
  </si>
  <si>
    <t>1405/11/18</t>
  </si>
  <si>
    <t>1.20%</t>
  </si>
  <si>
    <t>مرابحه عام دولت107-ش.خ030724</t>
  </si>
  <si>
    <t>1401/03/24</t>
  </si>
  <si>
    <t>1403/07/24</t>
  </si>
  <si>
    <t>0.36%</t>
  </si>
  <si>
    <t>مرابحه عام دولت112-ش.خ 040408</t>
  </si>
  <si>
    <t>1401/06/08</t>
  </si>
  <si>
    <t>1404/04/07</t>
  </si>
  <si>
    <t>0.09%</t>
  </si>
  <si>
    <t>مرابحه عام دولت126-ش.خ031223</t>
  </si>
  <si>
    <t>1401/12/23</t>
  </si>
  <si>
    <t>1403/12/23</t>
  </si>
  <si>
    <t>1.91%</t>
  </si>
  <si>
    <t>مرابحه عام دولت130-ش.خ031110</t>
  </si>
  <si>
    <t>1402/05/10</t>
  </si>
  <si>
    <t>1403/11/10</t>
  </si>
  <si>
    <t>3.24%</t>
  </si>
  <si>
    <t>مرابحه عام دولت132-ش.خ041110</t>
  </si>
  <si>
    <t>1404/11/09</t>
  </si>
  <si>
    <t>0.15%</t>
  </si>
  <si>
    <t>مرابحه عام دولت138-ش.خ031004</t>
  </si>
  <si>
    <t>1402/07/04</t>
  </si>
  <si>
    <t>1403/10/04</t>
  </si>
  <si>
    <t>0.55%</t>
  </si>
  <si>
    <t>مرابحه عام دولت5-ش.خ 0309</t>
  </si>
  <si>
    <t>1399/09/05</t>
  </si>
  <si>
    <t>1403/09/05</t>
  </si>
  <si>
    <t>0.24%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</si>
  <si>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</si>
  <si>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</si>
  <si>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</si>
  <si>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</si>
  <si>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</si>
  <si>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</si>
  <si>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0.02%</t>
  </si>
  <si>
    <t>مرابحه عام دولت72-ش.خ0311</t>
  </si>
  <si>
    <t>1399/11/13</t>
  </si>
  <si>
    <t>1403/11/13</t>
  </si>
  <si>
    <t>مرابحه عام دولت94-ش.خ030816</t>
  </si>
  <si>
    <t>1400/09/16</t>
  </si>
  <si>
    <t>1403/08/16</t>
  </si>
  <si>
    <t>0.23%</t>
  </si>
  <si>
    <t>مرابحه ماموت تریلرمانا 080210</t>
  </si>
  <si>
    <t>1403/02/10</t>
  </si>
  <si>
    <t>1408/02/10</t>
  </si>
  <si>
    <t>1.17%</t>
  </si>
  <si>
    <t>مرابحه کرمان موتور14030915</t>
  </si>
  <si>
    <t>1400/09/15</t>
  </si>
  <si>
    <t>1403/09/15</t>
  </si>
  <si>
    <t>0.71%</t>
  </si>
  <si>
    <t>اجاره اهداف مفید 14070531</t>
  </si>
  <si>
    <t>1407/05/31</t>
  </si>
  <si>
    <t>1.75%</t>
  </si>
  <si>
    <t>صکوک مرابحه غکورش505-بدون ضامن</t>
  </si>
  <si>
    <t>1403/05/28</t>
  </si>
  <si>
    <t>1405/05/28</t>
  </si>
  <si>
    <t>4.26%</t>
  </si>
  <si>
    <t>45.57%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</si>
  <si>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</si>
  <si>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</si>
  <si>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</si>
  <si>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</si>
  <si>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</si>
  <si>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4.18%</t>
  </si>
  <si>
    <t>-5.59%</t>
  </si>
  <si>
    <t>-3.66%</t>
  </si>
  <si>
    <t>-3.69%</t>
  </si>
  <si>
    <t>-4.21%</t>
  </si>
  <si>
    <t>3.52%</t>
  </si>
  <si>
    <t>-5.28%</t>
  </si>
  <si>
    <t>-5.78%</t>
  </si>
  <si>
    <t>-2.97%</t>
  </si>
  <si>
    <t>-7.25%</t>
  </si>
  <si>
    <t>-1.49%</t>
  </si>
  <si>
    <t>-4.83%</t>
  </si>
  <si>
    <t>3.23%</t>
  </si>
  <si>
    <t>1.16%</t>
  </si>
  <si>
    <t>-9.30%</t>
  </si>
  <si>
    <t>-4.16%</t>
  </si>
  <si>
    <t>-0.55%</t>
  </si>
  <si>
    <t>-3.44%</t>
  </si>
  <si>
    <t>-5.56%</t>
  </si>
  <si>
    <t>-4.92%</t>
  </si>
  <si>
    <t>-5.30%</t>
  </si>
  <si>
    <t>-3.97%</t>
  </si>
  <si>
    <t>-0.66%</t>
  </si>
  <si>
    <t>-1.60%</t>
  </si>
  <si>
    <t>-2.33%</t>
  </si>
  <si>
    <t>-2.22%</t>
  </si>
  <si>
    <t>5.26%</t>
  </si>
  <si>
    <t>درصد به کل دارایی‌ها</t>
  </si>
  <si>
    <t>سپرده</t>
  </si>
  <si>
    <t>مبلغ</t>
  </si>
  <si>
    <t>افزایش</t>
  </si>
  <si>
    <t>کاهش</t>
  </si>
  <si>
    <t>بانک پاسارگاد هفت تیر</t>
  </si>
  <si>
    <t xml:space="preserve">بانک خاورمیانه ظفر </t>
  </si>
  <si>
    <t>بانک مسکن دولت</t>
  </si>
  <si>
    <t>بانک ملت شعبه مستقل مرکزی</t>
  </si>
  <si>
    <t>3.65%</t>
  </si>
  <si>
    <t>بانک تجارت کار</t>
  </si>
  <si>
    <t>0.21%</t>
  </si>
  <si>
    <t>بانک اقتصاد نوین اقدسیه</t>
  </si>
  <si>
    <t>2.86%</t>
  </si>
  <si>
    <t>بانک ملت چهار راه جهان کودک</t>
  </si>
  <si>
    <t>0.61%</t>
  </si>
  <si>
    <t>0.49%</t>
  </si>
  <si>
    <t>1.52%</t>
  </si>
  <si>
    <t>بانک خاورمیانه آفریقا</t>
  </si>
  <si>
    <t>0.67%</t>
  </si>
  <si>
    <t>0.97%</t>
  </si>
  <si>
    <t>1.22%</t>
  </si>
  <si>
    <t>3.05%</t>
  </si>
  <si>
    <t>1.83%</t>
  </si>
  <si>
    <t>1.34%</t>
  </si>
  <si>
    <t>0.85%</t>
  </si>
  <si>
    <t>0.73%</t>
  </si>
  <si>
    <t>بانک صادرات بورس کالا</t>
  </si>
  <si>
    <t>0.37%</t>
  </si>
  <si>
    <t>3.17%</t>
  </si>
  <si>
    <t>بانک صادرات طالقانی</t>
  </si>
  <si>
    <t>بانک صادرات سپهبد قرنی</t>
  </si>
  <si>
    <t>بانک صادرات دکتر شریعتی</t>
  </si>
  <si>
    <t xml:space="preserve">بانک صادرات بورس کالا </t>
  </si>
  <si>
    <t>2.56%</t>
  </si>
  <si>
    <t>بانک مسکن دانشگاه امیر کبیر</t>
  </si>
  <si>
    <t>بانک مسکن شهید قندی</t>
  </si>
  <si>
    <t>بانک مسکن سعادت آباد</t>
  </si>
  <si>
    <t>بانک پاسارگاد میدان هفت تیر</t>
  </si>
  <si>
    <t>1.71%</t>
  </si>
  <si>
    <t>بانک مسکن شهید خدامی</t>
  </si>
  <si>
    <t>5.48%</t>
  </si>
  <si>
    <t>44.80%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</si>
  <si>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</si>
  <si>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</si>
  <si>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</si>
  <si>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</si>
  <si>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</si>
  <si>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</si>
  <si>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</si>
  <si>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</si>
  <si>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</si>
  <si>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دولت87-ش.خ030304</t>
  </si>
  <si>
    <t>1403/03/04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</si>
  <si>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</si>
  <si>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</si>
  <si>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</si>
  <si>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</si>
  <si>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</si>
  <si>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</si>
  <si>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1403/04/16</t>
  </si>
  <si>
    <t>1403/04/24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</si>
  <si>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</si>
  <si>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</si>
  <si>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</si>
  <si>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</si>
  <si>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اسنادخزانه-م3بودجه00-030418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</si>
  <si>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</si>
  <si>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</si>
  <si>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</si>
  <si>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</si>
  <si>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</si>
  <si>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</si>
  <si>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</si>
  <si>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</si>
  <si>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</si>
  <si>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</si>
  <si>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</si>
  <si>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</si>
  <si>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</si>
  <si>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</si>
  <si>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اختیار ف.ت.انتخاب-2382-031123</t>
  </si>
  <si>
    <t>1403/11/23</t>
  </si>
  <si>
    <t>جلوگیری از نوسانات ناگهانی</t>
  </si>
  <si>
    <t xml:space="preserve"> سایر درآمدهای تنزیل سود بانک</t>
  </si>
  <si>
    <t>از ابتدای سال مالی</t>
  </si>
  <si>
    <t>تا پایان ماه</t>
  </si>
  <si>
    <t>سایر درآمدهای تنزیل سود سهام</t>
  </si>
  <si>
    <t>نرخ ترجیحی اختیارف ت ومهان-7025-(همهان311)</t>
  </si>
  <si>
    <t>سود اوراق مشارکت سرمایه‌ گذاری‌ بهمن‌</t>
  </si>
  <si>
    <t>نرخ ترجیحی صکوک اجاره گل گهر504-3ماهه23%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</si>
</sst>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3"/>
  <sheetViews>
    <sheetView rightToLeft="1" workbookViewId="0">
      <selection activeCell="F17" sqref="A12:F17"/>
    </sheetView>
  </sheetViews>
  <sheetFormatPr defaultRowHeight="21.75" x14ac:dyDescent="0.5"/>
  <cols>
    <col min="1" max="1" width="32.855468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5" style="1" customWidth="1"/>
    <col min="10" max="10" width="1" style="1" customWidth="1"/>
    <col min="11" max="11" width="26" style="1" customWidth="1"/>
    <col min="12" max="12" width="1" style="1" customWidth="1"/>
    <col min="13" max="13" width="16" style="1" customWidth="1"/>
    <col min="14" max="14" width="1" style="1" customWidth="1"/>
    <col min="15" max="15" width="21" style="1" customWidth="1"/>
    <col min="16" max="16" width="1" style="1" customWidth="1"/>
    <col min="17" max="17" width="19" style="1" customWidth="1"/>
    <col min="18" max="18" width="1" style="1" customWidth="1"/>
    <col min="19" max="19" width="15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  <c r="N2" s="15" t="s">
        <v>0</v>
      </c>
      <c r="O2" s="15" t="s">
        <v>0</v>
      </c>
      <c r="P2" s="15" t="s">
        <v>0</v>
      </c>
      <c r="Q2" s="15" t="s">
        <v>0</v>
      </c>
      <c r="R2" s="15" t="s">
        <v>0</v>
      </c>
      <c r="S2" s="15" t="s">
        <v>0</v>
      </c>
      <c r="T2" s="15" t="s">
        <v>0</v>
      </c>
      <c r="U2" s="15" t="s">
        <v>0</v>
      </c>
      <c r="V2" s="15" t="s">
        <v>0</v>
      </c>
      <c r="W2" s="15" t="s">
        <v>0</v>
      </c>
      <c r="X2" s="15" t="s">
        <v>0</v>
      </c>
      <c r="Y2" s="15" t="s">
        <v>0</v>
      </c>
    </row>
    <row r="3" spans="1:25" ht="22.5" x14ac:dyDescent="0.5">
      <c r="A3" s="15" t="s">
        <v>1</v>
      </c>
      <c r="B3" s="15" t="s">
        <v>1</v>
      </c>
      <c r="C3" s="15" t="s">
        <v>1</v>
      </c>
      <c r="D3" s="15" t="s">
        <v>1</v>
      </c>
      <c r="E3" s="15" t="s">
        <v>1</v>
      </c>
      <c r="F3" s="15" t="s">
        <v>1</v>
      </c>
      <c r="G3" s="15" t="s">
        <v>1</v>
      </c>
      <c r="H3" s="15" t="s">
        <v>1</v>
      </c>
      <c r="I3" s="15" t="s">
        <v>1</v>
      </c>
      <c r="J3" s="15" t="s">
        <v>1</v>
      </c>
      <c r="K3" s="15" t="s">
        <v>1</v>
      </c>
      <c r="L3" s="15" t="s">
        <v>1</v>
      </c>
      <c r="M3" s="15" t="s">
        <v>1</v>
      </c>
      <c r="N3" s="15" t="s">
        <v>1</v>
      </c>
      <c r="O3" s="15" t="s">
        <v>1</v>
      </c>
      <c r="P3" s="15" t="s">
        <v>1</v>
      </c>
      <c r="Q3" s="15" t="s">
        <v>1</v>
      </c>
      <c r="R3" s="15" t="s">
        <v>1</v>
      </c>
      <c r="S3" s="15" t="s">
        <v>1</v>
      </c>
      <c r="T3" s="15" t="s">
        <v>1</v>
      </c>
      <c r="U3" s="15" t="s">
        <v>1</v>
      </c>
      <c r="V3" s="15" t="s">
        <v>1</v>
      </c>
      <c r="W3" s="15" t="s">
        <v>1</v>
      </c>
      <c r="X3" s="15" t="s">
        <v>1</v>
      </c>
      <c r="Y3" s="15" t="s">
        <v>1</v>
      </c>
    </row>
    <row r="4" spans="1:25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 t="s">
        <v>2</v>
      </c>
      <c r="Q4" s="15" t="s">
        <v>2</v>
      </c>
      <c r="R4" s="15" t="s">
        <v>2</v>
      </c>
      <c r="S4" s="15" t="s">
        <v>2</v>
      </c>
      <c r="T4" s="15" t="s">
        <v>2</v>
      </c>
      <c r="U4" s="15" t="s">
        <v>2</v>
      </c>
      <c r="V4" s="15" t="s">
        <v>2</v>
      </c>
      <c r="W4" s="15" t="s">
        <v>2</v>
      </c>
      <c r="X4" s="15" t="s">
        <v>2</v>
      </c>
      <c r="Y4" s="15" t="s">
        <v>2</v>
      </c>
    </row>
    <row r="6" spans="1:25" ht="22.5" x14ac:dyDescent="0.5">
      <c r="A6" s="14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2.5" x14ac:dyDescent="0.5">
      <c r="A7" s="14" t="s">
        <v>3</v>
      </c>
      <c r="C7" s="14" t="s">
        <v>7</v>
      </c>
      <c r="E7" s="14" t="s">
        <v>8</v>
      </c>
      <c r="G7" s="14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2.5" x14ac:dyDescent="0.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 ht="22.5" x14ac:dyDescent="0.55000000000000004">
      <c r="A9" s="2" t="s">
        <v>15</v>
      </c>
      <c r="C9" s="3">
        <v>356555</v>
      </c>
      <c r="E9" s="3">
        <v>1103045999</v>
      </c>
      <c r="G9" s="3">
        <v>833009861.58849001</v>
      </c>
      <c r="I9" s="3">
        <v>0</v>
      </c>
      <c r="K9" s="3">
        <v>0</v>
      </c>
      <c r="M9" s="3">
        <v>0</v>
      </c>
      <c r="O9" s="3">
        <v>0</v>
      </c>
      <c r="Q9" s="3">
        <v>356555</v>
      </c>
      <c r="S9" s="3">
        <v>2270</v>
      </c>
      <c r="U9" s="3">
        <v>1103045999</v>
      </c>
      <c r="W9" s="3">
        <v>804994629.9727</v>
      </c>
      <c r="Y9" s="1" t="s">
        <v>16</v>
      </c>
    </row>
    <row r="10" spans="1:25" ht="22.5" x14ac:dyDescent="0.55000000000000004">
      <c r="A10" s="2" t="s">
        <v>17</v>
      </c>
      <c r="C10" s="3">
        <v>186999999</v>
      </c>
      <c r="E10" s="3">
        <v>511803010763</v>
      </c>
      <c r="G10" s="3">
        <v>565585959169.47595</v>
      </c>
      <c r="I10" s="3">
        <v>0</v>
      </c>
      <c r="K10" s="3">
        <v>0</v>
      </c>
      <c r="M10" s="3">
        <v>0</v>
      </c>
      <c r="O10" s="3">
        <v>0</v>
      </c>
      <c r="Q10" s="3">
        <v>186999999</v>
      </c>
      <c r="S10" s="3">
        <v>3099</v>
      </c>
      <c r="U10" s="3">
        <v>511803010763</v>
      </c>
      <c r="W10" s="3">
        <v>576373195483.79004</v>
      </c>
      <c r="Y10" s="1" t="s">
        <v>18</v>
      </c>
    </row>
    <row r="11" spans="1:25" ht="22.5" x14ac:dyDescent="0.55000000000000004">
      <c r="A11" s="2" t="s">
        <v>19</v>
      </c>
      <c r="C11" s="3">
        <v>264359199</v>
      </c>
      <c r="E11" s="3">
        <v>500073734168</v>
      </c>
      <c r="G11" s="3">
        <v>554775760814.21594</v>
      </c>
      <c r="I11" s="3">
        <v>0</v>
      </c>
      <c r="K11" s="3">
        <v>0</v>
      </c>
      <c r="M11" s="3">
        <v>0</v>
      </c>
      <c r="O11" s="3">
        <v>0</v>
      </c>
      <c r="Q11" s="3">
        <v>264359199</v>
      </c>
      <c r="S11" s="3">
        <v>2149</v>
      </c>
      <c r="U11" s="3">
        <v>500073734168</v>
      </c>
      <c r="W11" s="3">
        <v>565029909947.74902</v>
      </c>
      <c r="Y11" s="1" t="s">
        <v>20</v>
      </c>
    </row>
    <row r="12" spans="1:25" ht="22.5" x14ac:dyDescent="0.55000000000000004">
      <c r="A12" s="2" t="s">
        <v>21</v>
      </c>
      <c r="C12" s="3">
        <v>569500000</v>
      </c>
      <c r="E12" s="3">
        <v>3302850692690</v>
      </c>
      <c r="G12" s="3">
        <v>3199108807952</v>
      </c>
      <c r="I12" s="3">
        <v>0</v>
      </c>
      <c r="K12" s="3">
        <v>0</v>
      </c>
      <c r="M12" s="3">
        <v>0</v>
      </c>
      <c r="O12" s="3">
        <v>0</v>
      </c>
      <c r="Q12" s="3">
        <v>569500000</v>
      </c>
      <c r="S12" s="3">
        <v>5742</v>
      </c>
      <c r="U12" s="3">
        <v>3302850692690</v>
      </c>
      <c r="W12" s="3">
        <v>3252351766158</v>
      </c>
      <c r="Y12" s="1" t="s">
        <v>22</v>
      </c>
    </row>
    <row r="13" spans="1:25" x14ac:dyDescent="0.5">
      <c r="A13" s="1" t="s">
        <v>24</v>
      </c>
      <c r="C13" s="1" t="s">
        <v>24</v>
      </c>
      <c r="E13" s="4">
        <f>SUM(E9:E12)</f>
        <v>4315830483620</v>
      </c>
      <c r="G13" s="4">
        <f>SUM(G9:G12)</f>
        <v>4320303537797.2803</v>
      </c>
      <c r="I13" s="1" t="s">
        <v>24</v>
      </c>
      <c r="K13" s="4">
        <f>SUM(K9:K12)</f>
        <v>0</v>
      </c>
      <c r="M13" s="1" t="s">
        <v>24</v>
      </c>
      <c r="O13" s="4">
        <f>SUM(O9:O12)</f>
        <v>0</v>
      </c>
      <c r="Q13" s="1" t="s">
        <v>24</v>
      </c>
      <c r="S13" s="1" t="s">
        <v>24</v>
      </c>
      <c r="U13" s="4">
        <f>SUM(U9:U12)</f>
        <v>4315830483620</v>
      </c>
      <c r="W13" s="4">
        <f>SUM(W9:W12)</f>
        <v>4394559866219.5117</v>
      </c>
      <c r="Y13" s="5" t="s">
        <v>25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3" sqref="A13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20" style="1" customWidth="1"/>
    <col min="4" max="4" width="1" style="1" customWidth="1"/>
    <col min="5" max="5" width="20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</row>
    <row r="3" spans="1:5" ht="22.5" x14ac:dyDescent="0.5">
      <c r="A3" s="15" t="s">
        <v>288</v>
      </c>
      <c r="B3" s="15" t="s">
        <v>288</v>
      </c>
      <c r="C3" s="15" t="s">
        <v>288</v>
      </c>
      <c r="D3" s="15" t="s">
        <v>288</v>
      </c>
      <c r="E3" s="15" t="s">
        <v>288</v>
      </c>
    </row>
    <row r="4" spans="1:5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</row>
    <row r="5" spans="1:5" ht="22.5" x14ac:dyDescent="0.5">
      <c r="E5" s="12" t="s">
        <v>330</v>
      </c>
    </row>
    <row r="6" spans="1:5" ht="23.25" thickBot="1" x14ac:dyDescent="0.55000000000000004">
      <c r="A6" s="14" t="s">
        <v>322</v>
      </c>
      <c r="C6" s="14" t="s">
        <v>290</v>
      </c>
      <c r="E6" s="14" t="s">
        <v>331</v>
      </c>
    </row>
    <row r="7" spans="1:5" ht="22.5" x14ac:dyDescent="0.5">
      <c r="A7" s="14" t="s">
        <v>322</v>
      </c>
      <c r="C7" s="14" t="s">
        <v>247</v>
      </c>
      <c r="E7" s="14" t="s">
        <v>247</v>
      </c>
    </row>
    <row r="8" spans="1:5" ht="22.5" x14ac:dyDescent="0.55000000000000004">
      <c r="A8" s="2" t="s">
        <v>332</v>
      </c>
      <c r="C8" s="3">
        <v>1124473439</v>
      </c>
      <c r="E8" s="3">
        <v>4064073109</v>
      </c>
    </row>
    <row r="9" spans="1:5" ht="22.5" x14ac:dyDescent="0.55000000000000004">
      <c r="A9" s="2" t="s">
        <v>329</v>
      </c>
      <c r="C9" s="3">
        <v>0</v>
      </c>
      <c r="E9" s="3">
        <v>2420710362</v>
      </c>
    </row>
    <row r="10" spans="1:5" ht="23.25" thickBot="1" x14ac:dyDescent="0.6">
      <c r="A10" s="2" t="s">
        <v>24</v>
      </c>
      <c r="C10" s="11">
        <v>1124473439</v>
      </c>
      <c r="E10" s="11">
        <v>6484783471</v>
      </c>
    </row>
    <row r="11" spans="1:5" ht="22.5" thickTop="1" x14ac:dyDescent="0.5">
      <c r="A11" s="1" t="s">
        <v>24</v>
      </c>
      <c r="C11" s="9"/>
      <c r="D11" s="10"/>
      <c r="E11" s="9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K16" sqref="K16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16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16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  <c r="N2" s="15" t="s">
        <v>0</v>
      </c>
      <c r="O2" s="15" t="s">
        <v>0</v>
      </c>
      <c r="P2" s="15" t="s">
        <v>0</v>
      </c>
      <c r="Q2" s="15" t="s">
        <v>0</v>
      </c>
      <c r="R2" s="15" t="s">
        <v>0</v>
      </c>
      <c r="S2" s="15" t="s">
        <v>0</v>
      </c>
    </row>
    <row r="3" spans="1:19" ht="22.5" x14ac:dyDescent="0.5">
      <c r="A3" s="15" t="s">
        <v>288</v>
      </c>
      <c r="B3" s="15" t="s">
        <v>288</v>
      </c>
      <c r="C3" s="15" t="s">
        <v>288</v>
      </c>
      <c r="D3" s="15" t="s">
        <v>288</v>
      </c>
      <c r="E3" s="15" t="s">
        <v>288</v>
      </c>
      <c r="F3" s="15" t="s">
        <v>288</v>
      </c>
      <c r="G3" s="15" t="s">
        <v>288</v>
      </c>
      <c r="H3" s="15" t="s">
        <v>288</v>
      </c>
      <c r="I3" s="15" t="s">
        <v>288</v>
      </c>
      <c r="J3" s="15" t="s">
        <v>288</v>
      </c>
      <c r="K3" s="15" t="s">
        <v>288</v>
      </c>
      <c r="L3" s="15" t="s">
        <v>288</v>
      </c>
      <c r="M3" s="15" t="s">
        <v>288</v>
      </c>
      <c r="N3" s="15" t="s">
        <v>288</v>
      </c>
      <c r="O3" s="15" t="s">
        <v>288</v>
      </c>
      <c r="P3" s="15" t="s">
        <v>288</v>
      </c>
      <c r="Q3" s="15" t="s">
        <v>288</v>
      </c>
      <c r="R3" s="15" t="s">
        <v>288</v>
      </c>
      <c r="S3" s="15" t="s">
        <v>288</v>
      </c>
    </row>
    <row r="4" spans="1:19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 t="s">
        <v>2</v>
      </c>
      <c r="Q4" s="15" t="s">
        <v>2</v>
      </c>
      <c r="R4" s="15" t="s">
        <v>2</v>
      </c>
      <c r="S4" s="15" t="s">
        <v>2</v>
      </c>
    </row>
    <row r="6" spans="1:19" ht="22.5" x14ac:dyDescent="0.5">
      <c r="A6" s="14" t="s">
        <v>3</v>
      </c>
      <c r="C6" s="14" t="s">
        <v>299</v>
      </c>
      <c r="D6" s="14" t="s">
        <v>299</v>
      </c>
      <c r="E6" s="14" t="s">
        <v>299</v>
      </c>
      <c r="F6" s="14" t="s">
        <v>299</v>
      </c>
      <c r="G6" s="14" t="s">
        <v>299</v>
      </c>
      <c r="I6" s="14" t="s">
        <v>290</v>
      </c>
      <c r="J6" s="14" t="s">
        <v>290</v>
      </c>
      <c r="K6" s="14" t="s">
        <v>290</v>
      </c>
      <c r="L6" s="14" t="s">
        <v>290</v>
      </c>
      <c r="M6" s="14" t="s">
        <v>290</v>
      </c>
      <c r="O6" s="14" t="s">
        <v>291</v>
      </c>
      <c r="P6" s="14" t="s">
        <v>291</v>
      </c>
      <c r="Q6" s="14" t="s">
        <v>291</v>
      </c>
      <c r="R6" s="14" t="s">
        <v>291</v>
      </c>
      <c r="S6" s="14" t="s">
        <v>291</v>
      </c>
    </row>
    <row r="7" spans="1:19" ht="22.5" x14ac:dyDescent="0.5">
      <c r="A7" s="14" t="s">
        <v>3</v>
      </c>
      <c r="C7" s="14" t="s">
        <v>300</v>
      </c>
      <c r="E7" s="14" t="s">
        <v>301</v>
      </c>
      <c r="G7" s="14" t="s">
        <v>302</v>
      </c>
      <c r="I7" s="14" t="s">
        <v>303</v>
      </c>
      <c r="K7" s="14" t="s">
        <v>295</v>
      </c>
      <c r="M7" s="14" t="s">
        <v>304</v>
      </c>
      <c r="O7" s="14" t="s">
        <v>303</v>
      </c>
      <c r="Q7" s="14" t="s">
        <v>295</v>
      </c>
      <c r="S7" s="14" t="s">
        <v>304</v>
      </c>
    </row>
    <row r="8" spans="1:19" ht="22.5" x14ac:dyDescent="0.55000000000000004">
      <c r="A8" s="2" t="s">
        <v>21</v>
      </c>
      <c r="C8" s="1" t="s">
        <v>305</v>
      </c>
      <c r="E8" s="3">
        <v>449500000</v>
      </c>
      <c r="G8" s="3">
        <v>670</v>
      </c>
      <c r="I8" s="3">
        <v>0</v>
      </c>
      <c r="K8" s="3">
        <v>0</v>
      </c>
      <c r="M8" s="3">
        <v>0</v>
      </c>
      <c r="O8" s="3">
        <v>301165000000</v>
      </c>
      <c r="Q8" s="3">
        <v>0</v>
      </c>
      <c r="S8" s="3">
        <v>301165000000</v>
      </c>
    </row>
    <row r="9" spans="1:19" ht="22.5" x14ac:dyDescent="0.55000000000000004">
      <c r="A9" s="2" t="s">
        <v>15</v>
      </c>
      <c r="C9" s="1" t="s">
        <v>306</v>
      </c>
      <c r="E9" s="3">
        <v>356555</v>
      </c>
      <c r="G9" s="3">
        <v>150</v>
      </c>
      <c r="I9" s="3">
        <v>0</v>
      </c>
      <c r="K9" s="3">
        <v>0</v>
      </c>
      <c r="M9" s="3">
        <v>0</v>
      </c>
      <c r="O9" s="3">
        <v>53483250</v>
      </c>
      <c r="Q9" s="3">
        <v>0</v>
      </c>
      <c r="S9" s="3">
        <v>53483250</v>
      </c>
    </row>
    <row r="10" spans="1:19" x14ac:dyDescent="0.5">
      <c r="A10" s="1" t="s">
        <v>24</v>
      </c>
      <c r="C10" s="1" t="s">
        <v>24</v>
      </c>
      <c r="E10" s="1" t="s">
        <v>24</v>
      </c>
      <c r="G10" s="1" t="s">
        <v>24</v>
      </c>
      <c r="I10" s="4">
        <f>SUM(I8:I9)</f>
        <v>0</v>
      </c>
      <c r="K10" s="4">
        <f>SUM(K8:K9)</f>
        <v>0</v>
      </c>
      <c r="M10" s="4">
        <f>SUM(M8:M9)</f>
        <v>0</v>
      </c>
      <c r="O10" s="4">
        <f>SUM(O8:O9)</f>
        <v>301218483250</v>
      </c>
      <c r="Q10" s="4">
        <f>SUM(Q8:Q9)</f>
        <v>0</v>
      </c>
      <c r="S10" s="4">
        <f>SUM(S8:S9)</f>
        <v>301218483250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2"/>
  <sheetViews>
    <sheetView rightToLeft="1" topLeftCell="A25" workbookViewId="0">
      <selection activeCell="K38" sqref="K38"/>
    </sheetView>
  </sheetViews>
  <sheetFormatPr defaultRowHeight="21.75" x14ac:dyDescent="0.5"/>
  <cols>
    <col min="1" max="1" width="51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1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19" style="1" customWidth="1"/>
    <col min="18" max="18" width="1" style="1" customWidth="1"/>
    <col min="19" max="19" width="22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  <c r="N2" s="15" t="s">
        <v>0</v>
      </c>
      <c r="O2" s="15" t="s">
        <v>0</v>
      </c>
      <c r="P2" s="15" t="s">
        <v>0</v>
      </c>
      <c r="Q2" s="15" t="s">
        <v>0</v>
      </c>
      <c r="R2" s="15" t="s">
        <v>0</v>
      </c>
      <c r="S2" s="15" t="s">
        <v>0</v>
      </c>
    </row>
    <row r="3" spans="1:19" ht="22.5" x14ac:dyDescent="0.5">
      <c r="A3" s="15" t="s">
        <v>288</v>
      </c>
      <c r="B3" s="15" t="s">
        <v>288</v>
      </c>
      <c r="C3" s="15" t="s">
        <v>288</v>
      </c>
      <c r="D3" s="15" t="s">
        <v>288</v>
      </c>
      <c r="E3" s="15" t="s">
        <v>288</v>
      </c>
      <c r="F3" s="15" t="s">
        <v>288</v>
      </c>
      <c r="G3" s="15" t="s">
        <v>288</v>
      </c>
      <c r="H3" s="15" t="s">
        <v>288</v>
      </c>
      <c r="I3" s="15" t="s">
        <v>288</v>
      </c>
      <c r="J3" s="15" t="s">
        <v>288</v>
      </c>
      <c r="K3" s="15" t="s">
        <v>288</v>
      </c>
      <c r="L3" s="15" t="s">
        <v>288</v>
      </c>
      <c r="M3" s="15" t="s">
        <v>288</v>
      </c>
      <c r="N3" s="15" t="s">
        <v>288</v>
      </c>
      <c r="O3" s="15" t="s">
        <v>288</v>
      </c>
      <c r="P3" s="15" t="s">
        <v>288</v>
      </c>
      <c r="Q3" s="15" t="s">
        <v>288</v>
      </c>
      <c r="R3" s="15" t="s">
        <v>288</v>
      </c>
      <c r="S3" s="15" t="s">
        <v>288</v>
      </c>
    </row>
    <row r="4" spans="1:19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 t="s">
        <v>2</v>
      </c>
      <c r="Q4" s="15" t="s">
        <v>2</v>
      </c>
      <c r="R4" s="15" t="s">
        <v>2</v>
      </c>
      <c r="S4" s="15" t="s">
        <v>2</v>
      </c>
    </row>
    <row r="6" spans="1:19" ht="22.5" x14ac:dyDescent="0.5">
      <c r="A6" s="14" t="s">
        <v>289</v>
      </c>
      <c r="B6" s="14" t="s">
        <v>289</v>
      </c>
      <c r="C6" s="14" t="s">
        <v>289</v>
      </c>
      <c r="D6" s="14" t="s">
        <v>289</v>
      </c>
      <c r="E6" s="14" t="s">
        <v>289</v>
      </c>
      <c r="F6" s="14" t="s">
        <v>289</v>
      </c>
      <c r="G6" s="14" t="s">
        <v>289</v>
      </c>
      <c r="I6" s="14" t="s">
        <v>290</v>
      </c>
      <c r="J6" s="14" t="s">
        <v>290</v>
      </c>
      <c r="K6" s="14" t="s">
        <v>290</v>
      </c>
      <c r="L6" s="14" t="s">
        <v>290</v>
      </c>
      <c r="M6" s="14" t="s">
        <v>290</v>
      </c>
      <c r="O6" s="14" t="s">
        <v>291</v>
      </c>
      <c r="P6" s="14" t="s">
        <v>291</v>
      </c>
      <c r="Q6" s="14" t="s">
        <v>291</v>
      </c>
      <c r="R6" s="14" t="s">
        <v>291</v>
      </c>
      <c r="S6" s="14" t="s">
        <v>291</v>
      </c>
    </row>
    <row r="7" spans="1:19" ht="22.5" x14ac:dyDescent="0.5">
      <c r="A7" s="14" t="s">
        <v>292</v>
      </c>
      <c r="C7" s="14" t="s">
        <v>293</v>
      </c>
      <c r="E7" s="14" t="s">
        <v>39</v>
      </c>
      <c r="G7" s="14" t="s">
        <v>40</v>
      </c>
      <c r="I7" s="14" t="s">
        <v>294</v>
      </c>
      <c r="K7" s="14" t="s">
        <v>295</v>
      </c>
      <c r="M7" s="14" t="s">
        <v>296</v>
      </c>
      <c r="O7" s="14" t="s">
        <v>294</v>
      </c>
      <c r="Q7" s="14" t="s">
        <v>295</v>
      </c>
      <c r="S7" s="14" t="s">
        <v>296</v>
      </c>
    </row>
    <row r="8" spans="1:19" ht="22.5" x14ac:dyDescent="0.55000000000000004">
      <c r="A8" s="2" t="s">
        <v>193</v>
      </c>
      <c r="C8" s="1" t="s">
        <v>24</v>
      </c>
      <c r="E8" s="1" t="s">
        <v>195</v>
      </c>
      <c r="G8" s="3">
        <v>17</v>
      </c>
      <c r="I8" s="3">
        <v>2946087705</v>
      </c>
      <c r="K8" s="1">
        <v>0</v>
      </c>
      <c r="M8" s="3">
        <v>2946087705</v>
      </c>
      <c r="O8" s="3">
        <v>8822496840</v>
      </c>
      <c r="Q8" s="1">
        <v>0</v>
      </c>
      <c r="S8" s="3">
        <v>8822496840</v>
      </c>
    </row>
    <row r="9" spans="1:19" ht="22.5" x14ac:dyDescent="0.55000000000000004">
      <c r="A9" s="2" t="s">
        <v>201</v>
      </c>
      <c r="C9" s="1" t="s">
        <v>24</v>
      </c>
      <c r="E9" s="1" t="s">
        <v>203</v>
      </c>
      <c r="G9" s="3">
        <v>18</v>
      </c>
      <c r="I9" s="3">
        <v>8906446890</v>
      </c>
      <c r="K9" s="1">
        <v>0</v>
      </c>
      <c r="M9" s="3">
        <v>8906446890</v>
      </c>
      <c r="O9" s="3">
        <v>26683033456</v>
      </c>
      <c r="Q9" s="1">
        <v>0</v>
      </c>
      <c r="S9" s="3">
        <v>26683033456</v>
      </c>
    </row>
    <row r="10" spans="1:19" ht="22.5" x14ac:dyDescent="0.55000000000000004">
      <c r="A10" s="2" t="s">
        <v>117</v>
      </c>
      <c r="C10" s="1" t="s">
        <v>24</v>
      </c>
      <c r="E10" s="1" t="s">
        <v>119</v>
      </c>
      <c r="G10" s="3">
        <v>18</v>
      </c>
      <c r="I10" s="3">
        <v>4850501510</v>
      </c>
      <c r="K10" s="1">
        <v>0</v>
      </c>
      <c r="M10" s="3">
        <v>4850501510</v>
      </c>
      <c r="O10" s="3">
        <v>15656433956</v>
      </c>
      <c r="Q10" s="1">
        <v>0</v>
      </c>
      <c r="S10" s="3">
        <v>15656433956</v>
      </c>
    </row>
    <row r="11" spans="1:19" ht="22.5" x14ac:dyDescent="0.55000000000000004">
      <c r="A11" s="2" t="s">
        <v>297</v>
      </c>
      <c r="C11" s="1" t="s">
        <v>24</v>
      </c>
      <c r="E11" s="1" t="s">
        <v>298</v>
      </c>
      <c r="G11" s="3">
        <v>17</v>
      </c>
      <c r="I11" s="3">
        <v>0</v>
      </c>
      <c r="K11" s="1">
        <v>0</v>
      </c>
      <c r="M11" s="3">
        <v>0</v>
      </c>
      <c r="O11" s="3">
        <v>691415229</v>
      </c>
      <c r="Q11" s="1">
        <v>0</v>
      </c>
      <c r="S11" s="3">
        <v>691415229</v>
      </c>
    </row>
    <row r="12" spans="1:19" ht="22.5" x14ac:dyDescent="0.55000000000000004">
      <c r="A12" s="2" t="s">
        <v>151</v>
      </c>
      <c r="C12" s="1" t="s">
        <v>24</v>
      </c>
      <c r="E12" s="1" t="s">
        <v>149</v>
      </c>
      <c r="G12" s="3">
        <v>18.5</v>
      </c>
      <c r="I12" s="3">
        <v>83287149</v>
      </c>
      <c r="K12" s="1">
        <v>0</v>
      </c>
      <c r="M12" s="3">
        <v>83287149</v>
      </c>
      <c r="O12" s="3">
        <v>242475362</v>
      </c>
      <c r="Q12" s="1">
        <v>0</v>
      </c>
      <c r="S12" s="3">
        <v>242475362</v>
      </c>
    </row>
    <row r="13" spans="1:19" ht="22.5" x14ac:dyDescent="0.55000000000000004">
      <c r="A13" s="2" t="s">
        <v>147</v>
      </c>
      <c r="C13" s="1" t="s">
        <v>24</v>
      </c>
      <c r="E13" s="1" t="s">
        <v>149</v>
      </c>
      <c r="G13" s="3">
        <v>18.5</v>
      </c>
      <c r="I13" s="3">
        <v>50205492922</v>
      </c>
      <c r="K13" s="1">
        <v>0</v>
      </c>
      <c r="M13" s="3">
        <v>50205492922</v>
      </c>
      <c r="O13" s="3">
        <v>146164148284</v>
      </c>
      <c r="Q13" s="1">
        <v>0</v>
      </c>
      <c r="S13" s="3">
        <v>146164148284</v>
      </c>
    </row>
    <row r="14" spans="1:19" ht="22.5" x14ac:dyDescent="0.55000000000000004">
      <c r="A14" s="2" t="s">
        <v>190</v>
      </c>
      <c r="C14" s="1" t="s">
        <v>24</v>
      </c>
      <c r="E14" s="1" t="s">
        <v>192</v>
      </c>
      <c r="G14" s="3">
        <v>18</v>
      </c>
      <c r="I14" s="3">
        <v>2038870649</v>
      </c>
      <c r="K14" s="1">
        <v>0</v>
      </c>
      <c r="M14" s="3">
        <v>2038870649</v>
      </c>
      <c r="O14" s="3">
        <v>5609777869</v>
      </c>
      <c r="Q14" s="1">
        <v>0</v>
      </c>
      <c r="S14" s="3">
        <v>5609777869</v>
      </c>
    </row>
    <row r="15" spans="1:19" ht="22.5" x14ac:dyDescent="0.55000000000000004">
      <c r="A15" s="2" t="s">
        <v>186</v>
      </c>
      <c r="C15" s="1" t="s">
        <v>24</v>
      </c>
      <c r="E15" s="1" t="s">
        <v>188</v>
      </c>
      <c r="G15" s="3">
        <v>18</v>
      </c>
      <c r="I15" s="3">
        <v>294646783</v>
      </c>
      <c r="K15" s="1">
        <v>0</v>
      </c>
      <c r="M15" s="3">
        <v>294646783</v>
      </c>
      <c r="O15" s="3">
        <v>937904949</v>
      </c>
      <c r="Q15" s="1">
        <v>0</v>
      </c>
      <c r="S15" s="3">
        <v>937904949</v>
      </c>
    </row>
    <row r="16" spans="1:19" ht="22.5" x14ac:dyDescent="0.55000000000000004">
      <c r="A16" s="2" t="s">
        <v>183</v>
      </c>
      <c r="C16" s="1" t="s">
        <v>24</v>
      </c>
      <c r="E16" s="1" t="s">
        <v>185</v>
      </c>
      <c r="G16" s="3">
        <v>18</v>
      </c>
      <c r="I16" s="3">
        <v>142897727</v>
      </c>
      <c r="K16" s="1">
        <v>0</v>
      </c>
      <c r="M16" s="3">
        <v>142897727</v>
      </c>
      <c r="O16" s="3">
        <v>461008676</v>
      </c>
      <c r="Q16" s="1">
        <v>0</v>
      </c>
      <c r="S16" s="3">
        <v>461008676</v>
      </c>
    </row>
    <row r="17" spans="1:19" ht="22.5" x14ac:dyDescent="0.55000000000000004">
      <c r="A17" s="2" t="s">
        <v>179</v>
      </c>
      <c r="C17" s="1" t="s">
        <v>24</v>
      </c>
      <c r="E17" s="1" t="s">
        <v>181</v>
      </c>
      <c r="G17" s="3">
        <v>18</v>
      </c>
      <c r="I17" s="3">
        <v>2508173781</v>
      </c>
      <c r="K17" s="1">
        <v>0</v>
      </c>
      <c r="M17" s="3">
        <v>2508173781</v>
      </c>
      <c r="O17" s="3">
        <v>6789814216</v>
      </c>
      <c r="Q17" s="1">
        <v>0</v>
      </c>
      <c r="S17" s="3">
        <v>6789814216</v>
      </c>
    </row>
    <row r="18" spans="1:19" ht="22.5" x14ac:dyDescent="0.55000000000000004">
      <c r="A18" s="2" t="s">
        <v>124</v>
      </c>
      <c r="C18" s="1" t="s">
        <v>24</v>
      </c>
      <c r="E18" s="1" t="s">
        <v>126</v>
      </c>
      <c r="G18" s="3">
        <v>18</v>
      </c>
      <c r="I18" s="3">
        <v>7464126255</v>
      </c>
      <c r="K18" s="1">
        <v>0</v>
      </c>
      <c r="M18" s="3">
        <v>7464126255</v>
      </c>
      <c r="O18" s="3">
        <v>22680819616</v>
      </c>
      <c r="Q18" s="1">
        <v>0</v>
      </c>
      <c r="S18" s="3">
        <v>22680819616</v>
      </c>
    </row>
    <row r="19" spans="1:19" ht="22.5" x14ac:dyDescent="0.55000000000000004">
      <c r="A19" s="2" t="s">
        <v>208</v>
      </c>
      <c r="C19" s="1" t="s">
        <v>24</v>
      </c>
      <c r="E19" s="1" t="s">
        <v>210</v>
      </c>
      <c r="G19" s="3">
        <v>26</v>
      </c>
      <c r="I19" s="3">
        <v>6984836066</v>
      </c>
      <c r="K19" s="1">
        <v>0</v>
      </c>
      <c r="M19" s="3">
        <v>6984836066</v>
      </c>
      <c r="O19" s="3">
        <v>6984836066</v>
      </c>
      <c r="Q19" s="1">
        <v>0</v>
      </c>
      <c r="S19" s="3">
        <v>6984836066</v>
      </c>
    </row>
    <row r="20" spans="1:19" ht="22.5" x14ac:dyDescent="0.55000000000000004">
      <c r="A20" s="2" t="s">
        <v>128</v>
      </c>
      <c r="C20" s="1" t="s">
        <v>24</v>
      </c>
      <c r="E20" s="1" t="s">
        <v>130</v>
      </c>
      <c r="G20" s="3">
        <v>23</v>
      </c>
      <c r="I20" s="3">
        <v>76170218583</v>
      </c>
      <c r="K20" s="1">
        <v>0</v>
      </c>
      <c r="M20" s="3">
        <v>76170218583</v>
      </c>
      <c r="O20" s="3">
        <v>107213934432</v>
      </c>
      <c r="Q20" s="1">
        <v>0</v>
      </c>
      <c r="S20" s="3">
        <v>107213934432</v>
      </c>
    </row>
    <row r="21" spans="1:19" ht="22.5" x14ac:dyDescent="0.55000000000000004">
      <c r="A21" s="2" t="s">
        <v>197</v>
      </c>
      <c r="C21" s="1" t="s">
        <v>24</v>
      </c>
      <c r="E21" s="1" t="s">
        <v>199</v>
      </c>
      <c r="G21" s="3">
        <v>23</v>
      </c>
      <c r="I21" s="3">
        <v>19626980875</v>
      </c>
      <c r="K21" s="1">
        <v>0</v>
      </c>
      <c r="M21" s="3">
        <v>19626980875</v>
      </c>
      <c r="O21" s="3">
        <v>31283299181</v>
      </c>
      <c r="Q21" s="1">
        <v>0</v>
      </c>
      <c r="S21" s="3">
        <v>31283299181</v>
      </c>
    </row>
    <row r="22" spans="1:19" ht="22.5" x14ac:dyDescent="0.55000000000000004">
      <c r="A22" s="2" t="s">
        <v>152</v>
      </c>
      <c r="C22" s="1" t="s">
        <v>24</v>
      </c>
      <c r="E22" s="1" t="s">
        <v>154</v>
      </c>
      <c r="G22" s="3">
        <v>23</v>
      </c>
      <c r="I22" s="3">
        <v>19657010761</v>
      </c>
      <c r="K22" s="1">
        <v>0</v>
      </c>
      <c r="M22" s="3">
        <v>19657010761</v>
      </c>
      <c r="O22" s="3">
        <v>58603414871</v>
      </c>
      <c r="Q22" s="1">
        <v>0</v>
      </c>
      <c r="S22" s="3">
        <v>58603414871</v>
      </c>
    </row>
    <row r="23" spans="1:19" ht="22.5" x14ac:dyDescent="0.55000000000000004">
      <c r="A23" s="2" t="s">
        <v>136</v>
      </c>
      <c r="C23" s="1" t="s">
        <v>24</v>
      </c>
      <c r="E23" s="1" t="s">
        <v>138</v>
      </c>
      <c r="G23" s="3">
        <v>23</v>
      </c>
      <c r="I23" s="3">
        <v>40240547946</v>
      </c>
      <c r="K23" s="1">
        <v>0</v>
      </c>
      <c r="M23" s="3">
        <v>40240547946</v>
      </c>
      <c r="O23" s="3">
        <v>117204744293</v>
      </c>
      <c r="Q23" s="1">
        <v>0</v>
      </c>
      <c r="S23" s="3">
        <v>117204744293</v>
      </c>
    </row>
    <row r="24" spans="1:19" ht="22.5" x14ac:dyDescent="0.55000000000000004">
      <c r="A24" s="2" t="s">
        <v>175</v>
      </c>
      <c r="C24" s="1" t="s">
        <v>24</v>
      </c>
      <c r="E24" s="1" t="s">
        <v>177</v>
      </c>
      <c r="G24" s="3">
        <v>20.5</v>
      </c>
      <c r="I24" s="3">
        <v>8750842058</v>
      </c>
      <c r="K24" s="1">
        <v>0</v>
      </c>
      <c r="M24" s="3">
        <v>8750842058</v>
      </c>
      <c r="O24" s="3">
        <v>25391276624</v>
      </c>
      <c r="Q24" s="1">
        <v>0</v>
      </c>
      <c r="S24" s="3">
        <v>25391276624</v>
      </c>
    </row>
    <row r="25" spans="1:19" ht="22.5" x14ac:dyDescent="0.55000000000000004">
      <c r="A25" s="2" t="s">
        <v>172</v>
      </c>
      <c r="C25" s="1" t="s">
        <v>24</v>
      </c>
      <c r="E25" s="1" t="s">
        <v>173</v>
      </c>
      <c r="G25" s="3">
        <v>20.5</v>
      </c>
      <c r="I25" s="3">
        <v>2116315187</v>
      </c>
      <c r="K25" s="1">
        <v>0</v>
      </c>
      <c r="M25" s="3">
        <v>2116315187</v>
      </c>
      <c r="O25" s="3">
        <v>6737661195</v>
      </c>
      <c r="Q25" s="1">
        <v>0</v>
      </c>
      <c r="S25" s="3">
        <v>6737661195</v>
      </c>
    </row>
    <row r="26" spans="1:19" ht="22.5" x14ac:dyDescent="0.55000000000000004">
      <c r="A26" s="2" t="s">
        <v>168</v>
      </c>
      <c r="C26" s="1" t="s">
        <v>24</v>
      </c>
      <c r="E26" s="1" t="s">
        <v>170</v>
      </c>
      <c r="G26" s="3">
        <v>20.5</v>
      </c>
      <c r="I26" s="3">
        <v>46362508051</v>
      </c>
      <c r="K26" s="1">
        <v>0</v>
      </c>
      <c r="M26" s="3">
        <v>46362508051</v>
      </c>
      <c r="O26" s="3">
        <v>135055136567</v>
      </c>
      <c r="Q26" s="1">
        <v>0</v>
      </c>
      <c r="S26" s="3">
        <v>135055136567</v>
      </c>
    </row>
    <row r="27" spans="1:19" ht="22.5" x14ac:dyDescent="0.55000000000000004">
      <c r="A27" s="2" t="s">
        <v>164</v>
      </c>
      <c r="C27" s="1" t="s">
        <v>24</v>
      </c>
      <c r="E27" s="1" t="s">
        <v>166</v>
      </c>
      <c r="G27" s="3">
        <v>18</v>
      </c>
      <c r="I27" s="3">
        <v>25615810540</v>
      </c>
      <c r="K27" s="1">
        <v>0</v>
      </c>
      <c r="M27" s="3">
        <v>25615810540</v>
      </c>
      <c r="O27" s="3">
        <v>63760629579</v>
      </c>
      <c r="Q27" s="1">
        <v>0</v>
      </c>
      <c r="S27" s="3">
        <v>63760629579</v>
      </c>
    </row>
    <row r="28" spans="1:19" ht="22.5" x14ac:dyDescent="0.55000000000000004">
      <c r="A28" s="2" t="s">
        <v>140</v>
      </c>
      <c r="C28" s="1" t="s">
        <v>24</v>
      </c>
      <c r="E28" s="1" t="s">
        <v>141</v>
      </c>
      <c r="G28" s="3">
        <v>18</v>
      </c>
      <c r="I28" s="3">
        <v>15631643832</v>
      </c>
      <c r="K28" s="1">
        <v>0</v>
      </c>
      <c r="M28" s="3">
        <v>15631643832</v>
      </c>
      <c r="O28" s="3">
        <v>45862713516</v>
      </c>
      <c r="Q28" s="1">
        <v>0</v>
      </c>
      <c r="S28" s="3">
        <v>45862713516</v>
      </c>
    </row>
    <row r="29" spans="1:19" ht="22.5" x14ac:dyDescent="0.55000000000000004">
      <c r="A29" s="2" t="s">
        <v>160</v>
      </c>
      <c r="C29" s="1" t="s">
        <v>24</v>
      </c>
      <c r="E29" s="1" t="s">
        <v>162</v>
      </c>
      <c r="G29" s="3">
        <v>18</v>
      </c>
      <c r="I29" s="3">
        <v>1197719871</v>
      </c>
      <c r="K29" s="1">
        <v>0</v>
      </c>
      <c r="M29" s="3">
        <v>1197719871</v>
      </c>
      <c r="O29" s="3">
        <v>3490513675</v>
      </c>
      <c r="Q29" s="1">
        <v>0</v>
      </c>
      <c r="S29" s="3">
        <v>3490513675</v>
      </c>
    </row>
    <row r="30" spans="1:19" ht="22.5" x14ac:dyDescent="0.55000000000000004">
      <c r="A30" s="2" t="s">
        <v>143</v>
      </c>
      <c r="C30" s="1" t="s">
        <v>24</v>
      </c>
      <c r="E30" s="1" t="s">
        <v>145</v>
      </c>
      <c r="G30" s="3">
        <v>18</v>
      </c>
      <c r="I30" s="3">
        <v>14697119827</v>
      </c>
      <c r="K30" s="1">
        <v>0</v>
      </c>
      <c r="M30" s="3">
        <v>14697119827</v>
      </c>
      <c r="O30" s="3">
        <v>43558996838</v>
      </c>
      <c r="Q30" s="1">
        <v>0</v>
      </c>
      <c r="S30" s="3">
        <v>43558996838</v>
      </c>
    </row>
    <row r="31" spans="1:19" ht="22.5" x14ac:dyDescent="0.55000000000000004">
      <c r="A31" s="2" t="s">
        <v>156</v>
      </c>
      <c r="C31" s="1" t="s">
        <v>24</v>
      </c>
      <c r="E31" s="1" t="s">
        <v>158</v>
      </c>
      <c r="G31" s="3">
        <v>18</v>
      </c>
      <c r="I31" s="3">
        <v>4744208039</v>
      </c>
      <c r="K31" s="1">
        <v>0</v>
      </c>
      <c r="M31" s="3">
        <v>4744208039</v>
      </c>
      <c r="O31" s="3">
        <v>12204105002</v>
      </c>
      <c r="Q31" s="1">
        <v>0</v>
      </c>
      <c r="S31" s="3">
        <v>12204105002</v>
      </c>
    </row>
    <row r="32" spans="1:19" ht="22.5" x14ac:dyDescent="0.55000000000000004">
      <c r="A32" s="2" t="s">
        <v>132</v>
      </c>
      <c r="C32" s="1" t="s">
        <v>24</v>
      </c>
      <c r="E32" s="1" t="s">
        <v>134</v>
      </c>
      <c r="G32" s="3">
        <v>18</v>
      </c>
      <c r="I32" s="3">
        <v>15377403215</v>
      </c>
      <c r="K32" s="1">
        <v>0</v>
      </c>
      <c r="M32" s="3">
        <v>15377403215</v>
      </c>
      <c r="O32" s="3">
        <v>45859797495</v>
      </c>
      <c r="Q32" s="1">
        <v>0</v>
      </c>
      <c r="S32" s="3">
        <v>45859797495</v>
      </c>
    </row>
    <row r="33" spans="1:19" ht="22.5" x14ac:dyDescent="0.55000000000000004">
      <c r="A33" s="2" t="s">
        <v>120</v>
      </c>
      <c r="C33" s="1" t="s">
        <v>24</v>
      </c>
      <c r="E33" s="1" t="s">
        <v>122</v>
      </c>
      <c r="G33" s="3">
        <v>19</v>
      </c>
      <c r="I33" s="3">
        <v>40420112435</v>
      </c>
      <c r="K33" s="1">
        <v>0</v>
      </c>
      <c r="M33" s="3">
        <v>40420112435</v>
      </c>
      <c r="O33" s="3">
        <v>72928644510</v>
      </c>
      <c r="Q33" s="1">
        <v>0</v>
      </c>
      <c r="S33" s="3">
        <v>72928644510</v>
      </c>
    </row>
    <row r="34" spans="1:19" ht="22.5" x14ac:dyDescent="0.55000000000000004">
      <c r="A34" s="2" t="s">
        <v>333</v>
      </c>
      <c r="C34" s="1" t="s">
        <v>24</v>
      </c>
      <c r="E34" s="1" t="s">
        <v>24</v>
      </c>
      <c r="G34" s="9"/>
      <c r="I34" s="3">
        <v>23255029465</v>
      </c>
      <c r="K34" s="1">
        <v>0</v>
      </c>
      <c r="M34" s="3">
        <v>23255029465</v>
      </c>
      <c r="O34" s="3">
        <v>61509708694</v>
      </c>
      <c r="Q34" s="1">
        <v>0</v>
      </c>
      <c r="S34" s="3">
        <v>61509708694</v>
      </c>
    </row>
    <row r="35" spans="1:19" ht="22.5" x14ac:dyDescent="0.55000000000000004">
      <c r="A35" s="2" t="s">
        <v>42</v>
      </c>
      <c r="E35" s="1" t="s">
        <v>45</v>
      </c>
      <c r="G35" s="1">
        <v>27</v>
      </c>
      <c r="I35" s="3">
        <v>16515228765</v>
      </c>
      <c r="K35" s="1">
        <v>0</v>
      </c>
      <c r="M35" s="3">
        <v>16515228765</v>
      </c>
      <c r="O35" s="3">
        <v>50078435610</v>
      </c>
      <c r="Q35" s="1">
        <v>0</v>
      </c>
      <c r="S35" s="3">
        <v>50078435610</v>
      </c>
    </row>
    <row r="36" spans="1:19" ht="22.5" x14ac:dyDescent="0.55000000000000004">
      <c r="A36" s="2" t="s">
        <v>334</v>
      </c>
      <c r="I36" s="3">
        <v>2839495809</v>
      </c>
      <c r="K36" s="1">
        <v>0</v>
      </c>
      <c r="M36" s="3">
        <v>2839495809</v>
      </c>
      <c r="O36" s="3">
        <v>8610084066</v>
      </c>
      <c r="Q36" s="1">
        <v>0</v>
      </c>
      <c r="S36" s="3">
        <v>8610084066</v>
      </c>
    </row>
    <row r="37" spans="1:19" ht="23.25" thickBot="1" x14ac:dyDescent="0.6">
      <c r="A37" s="2" t="s">
        <v>335</v>
      </c>
      <c r="I37" s="3">
        <v>27214442626</v>
      </c>
      <c r="K37" s="1">
        <v>0</v>
      </c>
      <c r="M37" s="3">
        <v>27214442626</v>
      </c>
      <c r="O37" s="3">
        <v>27214442626</v>
      </c>
      <c r="Q37" s="1">
        <v>0</v>
      </c>
      <c r="S37" s="3">
        <v>27214442626</v>
      </c>
    </row>
    <row r="38" spans="1:19" ht="22.5" thickBot="1" x14ac:dyDescent="0.55000000000000004">
      <c r="I38" s="4">
        <f>SUM(I8:I37)</f>
        <v>486858005322</v>
      </c>
      <c r="K38" s="4">
        <f>SUM(K8:K33)</f>
        <v>0</v>
      </c>
      <c r="M38" s="4">
        <f>SUM(M8:M37)</f>
        <v>486858005322</v>
      </c>
      <c r="O38" s="4">
        <f>SUM(O8:O37)</f>
        <v>1158291703293</v>
      </c>
      <c r="Q38" s="4">
        <f>SUM(Q8:Q33)</f>
        <v>0</v>
      </c>
      <c r="S38" s="4">
        <f>SUM(S8:S37)</f>
        <v>1158291703293</v>
      </c>
    </row>
    <row r="39" spans="1:19" ht="22.5" thickTop="1" x14ac:dyDescent="0.5"/>
    <row r="41" spans="1:19" x14ac:dyDescent="0.5">
      <c r="I41" s="3"/>
    </row>
    <row r="42" spans="1:19" x14ac:dyDescent="0.5">
      <c r="I42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D2E0-B85A-4A1F-8D9C-C6BF45CB34E7}">
  <dimension ref="A2:M63"/>
  <sheetViews>
    <sheetView rightToLeft="1" workbookViewId="0">
      <selection activeCell="I66" sqref="I66"/>
    </sheetView>
  </sheetViews>
  <sheetFormatPr defaultRowHeight="21.75" x14ac:dyDescent="0.5"/>
  <cols>
    <col min="1" max="1" width="39.85546875" style="1" bestFit="1" customWidth="1"/>
    <col min="2" max="2" width="1" style="1" customWidth="1"/>
    <col min="3" max="3" width="21" style="1" customWidth="1"/>
    <col min="4" max="4" width="1" style="1" customWidth="1"/>
    <col min="5" max="5" width="20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</row>
    <row r="3" spans="1:13" ht="22.5" x14ac:dyDescent="0.5">
      <c r="A3" s="15" t="s">
        <v>288</v>
      </c>
      <c r="B3" s="15" t="s">
        <v>288</v>
      </c>
      <c r="C3" s="15" t="s">
        <v>288</v>
      </c>
      <c r="D3" s="15" t="s">
        <v>288</v>
      </c>
      <c r="E3" s="15" t="s">
        <v>288</v>
      </c>
      <c r="F3" s="15" t="s">
        <v>288</v>
      </c>
      <c r="G3" s="15" t="s">
        <v>288</v>
      </c>
      <c r="H3" s="15" t="s">
        <v>288</v>
      </c>
      <c r="I3" s="15" t="s">
        <v>288</v>
      </c>
      <c r="J3" s="15" t="s">
        <v>288</v>
      </c>
      <c r="K3" s="15" t="s">
        <v>288</v>
      </c>
      <c r="L3" s="15" t="s">
        <v>288</v>
      </c>
      <c r="M3" s="15" t="s">
        <v>288</v>
      </c>
    </row>
    <row r="4" spans="1:13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</row>
    <row r="6" spans="1:13" ht="23.25" thickBot="1" x14ac:dyDescent="0.55000000000000004">
      <c r="A6" s="6" t="s">
        <v>289</v>
      </c>
      <c r="C6" s="14" t="s">
        <v>290</v>
      </c>
      <c r="D6" s="14" t="s">
        <v>290</v>
      </c>
      <c r="E6" s="14" t="s">
        <v>290</v>
      </c>
      <c r="F6" s="14" t="s">
        <v>290</v>
      </c>
      <c r="G6" s="14" t="s">
        <v>290</v>
      </c>
      <c r="I6" s="14" t="s">
        <v>291</v>
      </c>
      <c r="J6" s="14" t="s">
        <v>291</v>
      </c>
      <c r="K6" s="14" t="s">
        <v>291</v>
      </c>
      <c r="L6" s="14" t="s">
        <v>291</v>
      </c>
      <c r="M6" s="14" t="s">
        <v>291</v>
      </c>
    </row>
    <row r="7" spans="1:13" ht="23.25" thickBot="1" x14ac:dyDescent="0.55000000000000004">
      <c r="A7" s="6" t="s">
        <v>292</v>
      </c>
      <c r="C7" s="6" t="s">
        <v>294</v>
      </c>
      <c r="E7" s="6" t="s">
        <v>295</v>
      </c>
      <c r="G7" s="6" t="s">
        <v>296</v>
      </c>
      <c r="I7" s="6" t="s">
        <v>294</v>
      </c>
      <c r="K7" s="6" t="s">
        <v>295</v>
      </c>
      <c r="M7" s="6" t="s">
        <v>296</v>
      </c>
    </row>
    <row r="8" spans="1:13" ht="22.5" x14ac:dyDescent="0.55000000000000004">
      <c r="A8" s="2" t="s">
        <v>250</v>
      </c>
      <c r="C8" s="3">
        <v>0</v>
      </c>
      <c r="E8" s="3">
        <v>0</v>
      </c>
      <c r="G8" s="3">
        <f>C8-E8</f>
        <v>0</v>
      </c>
      <c r="I8" s="3">
        <v>237925179</v>
      </c>
      <c r="K8" s="3">
        <v>0</v>
      </c>
      <c r="M8" s="3">
        <v>237925179</v>
      </c>
    </row>
    <row r="9" spans="1:13" ht="22.5" x14ac:dyDescent="0.55000000000000004">
      <c r="A9" s="2" t="s">
        <v>251</v>
      </c>
      <c r="C9" s="3">
        <v>3623106902</v>
      </c>
      <c r="E9" s="3">
        <v>0</v>
      </c>
      <c r="G9" s="3">
        <f t="shared" ref="G9:G61" si="0">C9-E9</f>
        <v>3623106902</v>
      </c>
      <c r="I9" s="3">
        <v>9966449609</v>
      </c>
      <c r="K9" s="3">
        <v>0</v>
      </c>
      <c r="M9" s="3">
        <v>9966449609</v>
      </c>
    </row>
    <row r="10" spans="1:13" ht="22.5" x14ac:dyDescent="0.55000000000000004">
      <c r="A10" s="2" t="s">
        <v>263</v>
      </c>
      <c r="C10" s="3">
        <v>12841443757</v>
      </c>
      <c r="E10" s="3">
        <v>0</v>
      </c>
      <c r="G10" s="3">
        <f t="shared" si="0"/>
        <v>12841443757</v>
      </c>
      <c r="I10" s="3">
        <v>12841443757</v>
      </c>
      <c r="K10" s="3">
        <v>0</v>
      </c>
      <c r="M10" s="3">
        <v>12841443757</v>
      </c>
    </row>
    <row r="11" spans="1:13" ht="22.5" x14ac:dyDescent="0.55000000000000004">
      <c r="A11" s="2" t="s">
        <v>253</v>
      </c>
      <c r="C11" s="3">
        <v>122887</v>
      </c>
      <c r="E11" s="3">
        <v>0</v>
      </c>
      <c r="G11" s="3">
        <f t="shared" si="0"/>
        <v>122887</v>
      </c>
      <c r="I11" s="3">
        <v>367115</v>
      </c>
      <c r="K11" s="3">
        <v>0</v>
      </c>
      <c r="M11" s="3">
        <v>367115</v>
      </c>
    </row>
    <row r="12" spans="1:13" ht="22.5" x14ac:dyDescent="0.55000000000000004">
      <c r="A12" s="2" t="s">
        <v>250</v>
      </c>
      <c r="C12" s="3">
        <v>74959016366</v>
      </c>
      <c r="E12" s="3">
        <v>0</v>
      </c>
      <c r="G12" s="3">
        <f t="shared" si="0"/>
        <v>74959016366</v>
      </c>
      <c r="I12" s="3">
        <v>271694849895</v>
      </c>
      <c r="K12" s="3">
        <v>303448087</v>
      </c>
      <c r="M12" s="3">
        <v>271391401808</v>
      </c>
    </row>
    <row r="13" spans="1:13" ht="22.5" x14ac:dyDescent="0.55000000000000004">
      <c r="A13" s="2" t="s">
        <v>255</v>
      </c>
      <c r="C13" s="3">
        <v>18273</v>
      </c>
      <c r="E13" s="3">
        <v>0</v>
      </c>
      <c r="G13" s="3">
        <f t="shared" si="0"/>
        <v>18273</v>
      </c>
      <c r="I13" s="3">
        <v>378322</v>
      </c>
      <c r="K13" s="3">
        <v>0</v>
      </c>
      <c r="M13" s="3">
        <v>378322</v>
      </c>
    </row>
    <row r="14" spans="1:13" ht="22.5" x14ac:dyDescent="0.55000000000000004">
      <c r="A14" s="2" t="s">
        <v>263</v>
      </c>
      <c r="C14" s="3">
        <v>17925607204</v>
      </c>
      <c r="E14" s="3">
        <v>0</v>
      </c>
      <c r="G14" s="3">
        <f t="shared" si="0"/>
        <v>17925607204</v>
      </c>
      <c r="I14" s="3">
        <v>17925607204</v>
      </c>
      <c r="K14" s="3">
        <v>0</v>
      </c>
      <c r="M14" s="3">
        <v>17925607204</v>
      </c>
    </row>
    <row r="15" spans="1:13" ht="22.5" x14ac:dyDescent="0.55000000000000004">
      <c r="A15" s="2" t="s">
        <v>263</v>
      </c>
      <c r="C15" s="3">
        <v>1210764697</v>
      </c>
      <c r="E15" s="3">
        <v>0</v>
      </c>
      <c r="G15" s="3">
        <f t="shared" si="0"/>
        <v>1210764697</v>
      </c>
      <c r="I15" s="3">
        <v>1208384294</v>
      </c>
      <c r="K15" s="3">
        <v>0</v>
      </c>
      <c r="M15" s="3">
        <v>1208384294</v>
      </c>
    </row>
    <row r="16" spans="1:13" ht="22.5" x14ac:dyDescent="0.55000000000000004">
      <c r="A16" s="2" t="s">
        <v>257</v>
      </c>
      <c r="C16" s="3">
        <v>954190</v>
      </c>
      <c r="E16" s="3">
        <v>0</v>
      </c>
      <c r="G16" s="3">
        <f t="shared" si="0"/>
        <v>954190</v>
      </c>
      <c r="I16" s="3">
        <v>1540520</v>
      </c>
      <c r="K16" s="3">
        <v>0</v>
      </c>
      <c r="M16" s="3">
        <v>1540520</v>
      </c>
    </row>
    <row r="17" spans="1:13" ht="22.5" x14ac:dyDescent="0.55000000000000004">
      <c r="A17" s="2" t="s">
        <v>257</v>
      </c>
      <c r="C17" s="3">
        <v>0</v>
      </c>
      <c r="E17" s="3">
        <v>0</v>
      </c>
      <c r="G17" s="3">
        <f t="shared" si="0"/>
        <v>0</v>
      </c>
      <c r="I17" s="3">
        <v>26953551907</v>
      </c>
      <c r="K17" s="3">
        <v>25021560</v>
      </c>
      <c r="M17" s="3">
        <v>26928530347</v>
      </c>
    </row>
    <row r="18" spans="1:13" ht="22.5" x14ac:dyDescent="0.55000000000000004">
      <c r="A18" s="2" t="s">
        <v>257</v>
      </c>
      <c r="C18" s="3">
        <v>0</v>
      </c>
      <c r="E18" s="3">
        <v>0</v>
      </c>
      <c r="G18" s="3">
        <f t="shared" si="0"/>
        <v>0</v>
      </c>
      <c r="I18" s="3">
        <v>26953551907</v>
      </c>
      <c r="K18" s="3">
        <v>28592182</v>
      </c>
      <c r="M18" s="3">
        <v>26924959725</v>
      </c>
    </row>
    <row r="19" spans="1:13" ht="22.5" x14ac:dyDescent="0.55000000000000004">
      <c r="A19" s="2" t="s">
        <v>255</v>
      </c>
      <c r="C19" s="3">
        <v>58717898123</v>
      </c>
      <c r="E19" s="3">
        <v>0</v>
      </c>
      <c r="G19" s="3">
        <f t="shared" si="0"/>
        <v>58717898123</v>
      </c>
      <c r="I19" s="3">
        <v>226688038121</v>
      </c>
      <c r="K19" s="3">
        <v>164114834</v>
      </c>
      <c r="M19" s="3">
        <v>226523923287</v>
      </c>
    </row>
    <row r="20" spans="1:13" ht="22.5" x14ac:dyDescent="0.55000000000000004">
      <c r="A20" s="2" t="s">
        <v>259</v>
      </c>
      <c r="C20" s="3">
        <v>81539</v>
      </c>
      <c r="E20" s="3">
        <v>0</v>
      </c>
      <c r="G20" s="3">
        <f t="shared" si="0"/>
        <v>81539</v>
      </c>
      <c r="I20" s="3">
        <v>188245</v>
      </c>
      <c r="K20" s="3">
        <v>0</v>
      </c>
      <c r="M20" s="3">
        <v>188245</v>
      </c>
    </row>
    <row r="21" spans="1:13" ht="22.5" x14ac:dyDescent="0.55000000000000004">
      <c r="A21" s="2" t="s">
        <v>259</v>
      </c>
      <c r="C21" s="3">
        <v>0</v>
      </c>
      <c r="E21" s="3">
        <v>0</v>
      </c>
      <c r="G21" s="3">
        <f t="shared" si="0"/>
        <v>0</v>
      </c>
      <c r="I21" s="3">
        <v>729861</v>
      </c>
      <c r="K21" s="3">
        <v>0</v>
      </c>
      <c r="M21" s="3">
        <v>729861</v>
      </c>
    </row>
    <row r="22" spans="1:13" ht="22.5" x14ac:dyDescent="0.55000000000000004">
      <c r="A22" s="2" t="s">
        <v>259</v>
      </c>
      <c r="C22" s="3">
        <v>0</v>
      </c>
      <c r="E22" s="3">
        <v>0</v>
      </c>
      <c r="G22" s="3">
        <f t="shared" si="0"/>
        <v>0</v>
      </c>
      <c r="I22" s="3">
        <v>29079234972</v>
      </c>
      <c r="K22" s="3">
        <v>3890518</v>
      </c>
      <c r="M22" s="3">
        <v>29075344454</v>
      </c>
    </row>
    <row r="23" spans="1:13" ht="22.5" x14ac:dyDescent="0.55000000000000004">
      <c r="A23" s="2" t="s">
        <v>259</v>
      </c>
      <c r="C23" s="3">
        <v>0</v>
      </c>
      <c r="E23" s="3">
        <v>0</v>
      </c>
      <c r="G23" s="3">
        <f t="shared" si="0"/>
        <v>0</v>
      </c>
      <c r="I23" s="3">
        <v>13010382498</v>
      </c>
      <c r="K23" s="3">
        <v>43745293</v>
      </c>
      <c r="M23" s="3">
        <v>12966637205</v>
      </c>
    </row>
    <row r="24" spans="1:13" ht="22.5" x14ac:dyDescent="0.55000000000000004">
      <c r="A24" s="2" t="s">
        <v>259</v>
      </c>
      <c r="C24" s="3">
        <v>0</v>
      </c>
      <c r="E24" s="3">
        <v>0</v>
      </c>
      <c r="G24" s="3">
        <f t="shared" si="0"/>
        <v>0</v>
      </c>
      <c r="I24" s="3">
        <v>3874316927</v>
      </c>
      <c r="K24" s="3">
        <v>15482792</v>
      </c>
      <c r="M24" s="3">
        <v>3858834135</v>
      </c>
    </row>
    <row r="25" spans="1:13" ht="22.5" x14ac:dyDescent="0.55000000000000004">
      <c r="A25" s="2" t="s">
        <v>255</v>
      </c>
      <c r="C25" s="3">
        <v>12493169404</v>
      </c>
      <c r="E25" s="3">
        <v>0</v>
      </c>
      <c r="G25" s="3">
        <f t="shared" si="0"/>
        <v>12493169404</v>
      </c>
      <c r="I25" s="3">
        <v>38290197632</v>
      </c>
      <c r="K25" s="3">
        <v>7288379</v>
      </c>
      <c r="M25" s="3">
        <v>38282909253</v>
      </c>
    </row>
    <row r="26" spans="1:13" ht="22.5" x14ac:dyDescent="0.55000000000000004">
      <c r="A26" s="2" t="s">
        <v>255</v>
      </c>
      <c r="C26" s="3">
        <v>23737021861</v>
      </c>
      <c r="E26" s="3">
        <v>0</v>
      </c>
      <c r="G26" s="3">
        <f t="shared" si="0"/>
        <v>23737021861</v>
      </c>
      <c r="I26" s="3">
        <v>72751375494</v>
      </c>
      <c r="K26" s="3">
        <v>13847916</v>
      </c>
      <c r="M26" s="3">
        <v>72737527578</v>
      </c>
    </row>
    <row r="27" spans="1:13" ht="22.5" x14ac:dyDescent="0.55000000000000004">
      <c r="A27" s="2" t="s">
        <v>259</v>
      </c>
      <c r="C27" s="3">
        <v>0</v>
      </c>
      <c r="E27" s="3">
        <v>0</v>
      </c>
      <c r="G27" s="3">
        <f t="shared" si="0"/>
        <v>0</v>
      </c>
      <c r="I27" s="3">
        <v>42617486345</v>
      </c>
      <c r="K27" s="3">
        <v>3316510</v>
      </c>
      <c r="M27" s="3">
        <v>42614169835</v>
      </c>
    </row>
    <row r="28" spans="1:13" ht="22.5" x14ac:dyDescent="0.55000000000000004">
      <c r="A28" s="2" t="s">
        <v>255</v>
      </c>
      <c r="C28" s="3">
        <v>12493169404</v>
      </c>
      <c r="E28" s="3">
        <v>0</v>
      </c>
      <c r="G28" s="3">
        <f t="shared" si="0"/>
        <v>12493169404</v>
      </c>
      <c r="I28" s="3">
        <v>38291320469</v>
      </c>
      <c r="K28" s="3">
        <v>7288379</v>
      </c>
      <c r="M28" s="3">
        <v>38284032090</v>
      </c>
    </row>
    <row r="29" spans="1:13" ht="22.5" x14ac:dyDescent="0.55000000000000004">
      <c r="A29" s="2" t="s">
        <v>255</v>
      </c>
      <c r="C29" s="3">
        <v>12493169404</v>
      </c>
      <c r="E29" s="3">
        <v>0</v>
      </c>
      <c r="G29" s="3">
        <f t="shared" si="0"/>
        <v>12493169404</v>
      </c>
      <c r="I29" s="3">
        <v>38292443308</v>
      </c>
      <c r="K29" s="3">
        <v>7288379</v>
      </c>
      <c r="M29" s="3">
        <v>38285154929</v>
      </c>
    </row>
    <row r="30" spans="1:13" ht="22.5" x14ac:dyDescent="0.55000000000000004">
      <c r="A30" s="2" t="s">
        <v>250</v>
      </c>
      <c r="C30" s="3">
        <v>10374354387</v>
      </c>
      <c r="E30" s="3">
        <v>0</v>
      </c>
      <c r="G30" s="3">
        <f t="shared" si="0"/>
        <v>10374354387</v>
      </c>
      <c r="I30" s="3">
        <v>30991840704</v>
      </c>
      <c r="K30" s="3">
        <v>70995629</v>
      </c>
      <c r="M30" s="3">
        <v>30920845075</v>
      </c>
    </row>
    <row r="31" spans="1:13" ht="22.5" x14ac:dyDescent="0.55000000000000004">
      <c r="A31" s="2" t="s">
        <v>250</v>
      </c>
      <c r="C31" s="3">
        <v>32454057232</v>
      </c>
      <c r="E31" s="3">
        <v>0</v>
      </c>
      <c r="G31" s="3">
        <f t="shared" si="0"/>
        <v>32454057232</v>
      </c>
      <c r="I31" s="3">
        <v>96883701997</v>
      </c>
      <c r="K31" s="3">
        <v>89672092</v>
      </c>
      <c r="M31" s="3">
        <v>96794029905</v>
      </c>
    </row>
    <row r="32" spans="1:13" ht="22.5" x14ac:dyDescent="0.55000000000000004">
      <c r="A32" s="2" t="s">
        <v>263</v>
      </c>
      <c r="C32" s="3">
        <v>3807377050</v>
      </c>
      <c r="E32" s="3">
        <v>0</v>
      </c>
      <c r="G32" s="3">
        <f t="shared" si="0"/>
        <v>3807377050</v>
      </c>
      <c r="I32" s="3">
        <v>11430327870</v>
      </c>
      <c r="K32" s="3">
        <v>3145742</v>
      </c>
      <c r="M32" s="3">
        <v>11427182128</v>
      </c>
    </row>
    <row r="33" spans="1:13" ht="22.5" x14ac:dyDescent="0.55000000000000004">
      <c r="A33" s="2" t="s">
        <v>263</v>
      </c>
      <c r="C33" s="3">
        <v>13960382513</v>
      </c>
      <c r="E33" s="3">
        <v>0</v>
      </c>
      <c r="G33" s="3">
        <f t="shared" si="0"/>
        <v>13960382513</v>
      </c>
      <c r="I33" s="3">
        <v>41911202185</v>
      </c>
      <c r="K33" s="3">
        <v>11534386</v>
      </c>
      <c r="M33" s="3">
        <v>41899667799</v>
      </c>
    </row>
    <row r="34" spans="1:13" ht="22.5" x14ac:dyDescent="0.55000000000000004">
      <c r="A34" s="2" t="s">
        <v>263</v>
      </c>
      <c r="C34" s="3">
        <v>20306010929</v>
      </c>
      <c r="E34" s="3">
        <v>0</v>
      </c>
      <c r="G34" s="3">
        <f t="shared" si="0"/>
        <v>20306010929</v>
      </c>
      <c r="I34" s="3">
        <v>60961748633</v>
      </c>
      <c r="K34" s="3">
        <v>16777286</v>
      </c>
      <c r="M34" s="3">
        <v>60944971347</v>
      </c>
    </row>
    <row r="35" spans="1:13" ht="22.5" x14ac:dyDescent="0.55000000000000004">
      <c r="A35" s="2" t="s">
        <v>263</v>
      </c>
      <c r="C35" s="3">
        <v>25382513661</v>
      </c>
      <c r="E35" s="3">
        <v>0</v>
      </c>
      <c r="G35" s="3">
        <f t="shared" si="0"/>
        <v>25382513661</v>
      </c>
      <c r="I35" s="3">
        <v>76202185793</v>
      </c>
      <c r="K35" s="3">
        <v>20971607</v>
      </c>
      <c r="M35" s="3">
        <v>76181214186</v>
      </c>
    </row>
    <row r="36" spans="1:13" ht="22.5" x14ac:dyDescent="0.55000000000000004">
      <c r="A36" s="2" t="s">
        <v>252</v>
      </c>
      <c r="C36" s="3">
        <v>15491803272</v>
      </c>
      <c r="E36" s="3">
        <v>0</v>
      </c>
      <c r="G36" s="3">
        <f t="shared" si="0"/>
        <v>15491803272</v>
      </c>
      <c r="I36" s="3">
        <v>140087431647</v>
      </c>
      <c r="K36" s="3">
        <v>446779435</v>
      </c>
      <c r="M36" s="3">
        <v>139640652212</v>
      </c>
    </row>
    <row r="37" spans="1:13" ht="22.5" x14ac:dyDescent="0.55000000000000004">
      <c r="A37" s="2" t="s">
        <v>263</v>
      </c>
      <c r="C37" s="3">
        <v>63456284153</v>
      </c>
      <c r="E37" s="3">
        <v>0</v>
      </c>
      <c r="G37" s="3">
        <f t="shared" si="0"/>
        <v>63456284153</v>
      </c>
      <c r="I37" s="3">
        <v>190505464481</v>
      </c>
      <c r="K37" s="3">
        <v>52429022</v>
      </c>
      <c r="M37" s="3">
        <v>190453035459</v>
      </c>
    </row>
    <row r="38" spans="1:13" ht="22.5" x14ac:dyDescent="0.55000000000000004">
      <c r="A38" s="2" t="s">
        <v>263</v>
      </c>
      <c r="C38" s="3">
        <v>12691256831</v>
      </c>
      <c r="E38" s="3">
        <v>0</v>
      </c>
      <c r="G38" s="3">
        <f t="shared" si="0"/>
        <v>12691256831</v>
      </c>
      <c r="I38" s="3">
        <v>38101092897</v>
      </c>
      <c r="K38" s="3">
        <v>10485804</v>
      </c>
      <c r="M38" s="3">
        <v>38090607093</v>
      </c>
    </row>
    <row r="39" spans="1:13" ht="22.5" x14ac:dyDescent="0.55000000000000004">
      <c r="A39" s="2" t="s">
        <v>263</v>
      </c>
      <c r="C39" s="3">
        <v>38073770492</v>
      </c>
      <c r="E39" s="3">
        <v>0</v>
      </c>
      <c r="G39" s="3">
        <f t="shared" si="0"/>
        <v>38073770492</v>
      </c>
      <c r="I39" s="3">
        <v>114303278688</v>
      </c>
      <c r="K39" s="3">
        <v>31457411</v>
      </c>
      <c r="M39" s="3">
        <v>114271821277</v>
      </c>
    </row>
    <row r="40" spans="1:13" ht="22.5" x14ac:dyDescent="0.55000000000000004">
      <c r="A40" s="2" t="s">
        <v>255</v>
      </c>
      <c r="C40" s="3">
        <v>27484972671</v>
      </c>
      <c r="E40" s="3">
        <v>0</v>
      </c>
      <c r="G40" s="3">
        <f t="shared" si="0"/>
        <v>27484972671</v>
      </c>
      <c r="I40" s="3">
        <v>80651639316</v>
      </c>
      <c r="K40" s="3">
        <v>13198066</v>
      </c>
      <c r="M40" s="3">
        <v>80638441250</v>
      </c>
    </row>
    <row r="41" spans="1:13" ht="22.5" x14ac:dyDescent="0.55000000000000004">
      <c r="A41" s="2" t="s">
        <v>255</v>
      </c>
      <c r="C41" s="3">
        <v>11243852457</v>
      </c>
      <c r="E41" s="3">
        <v>0</v>
      </c>
      <c r="G41" s="3">
        <f t="shared" si="0"/>
        <v>11243852457</v>
      </c>
      <c r="I41" s="3">
        <v>32618852456</v>
      </c>
      <c r="K41" s="3">
        <v>5399209</v>
      </c>
      <c r="M41" s="3">
        <v>32613453247</v>
      </c>
    </row>
    <row r="42" spans="1:13" ht="22.5" x14ac:dyDescent="0.55000000000000004">
      <c r="A42" s="2" t="s">
        <v>255</v>
      </c>
      <c r="C42" s="3">
        <v>17490437159</v>
      </c>
      <c r="E42" s="3">
        <v>0</v>
      </c>
      <c r="G42" s="3">
        <f t="shared" si="0"/>
        <v>17490437159</v>
      </c>
      <c r="I42" s="3">
        <v>50157103815</v>
      </c>
      <c r="K42" s="3">
        <v>8398769</v>
      </c>
      <c r="M42" s="3">
        <v>50148705046</v>
      </c>
    </row>
    <row r="43" spans="1:13" ht="22.5" x14ac:dyDescent="0.55000000000000004">
      <c r="A43" s="2" t="s">
        <v>250</v>
      </c>
      <c r="C43" s="3">
        <v>9994535501</v>
      </c>
      <c r="E43" s="3">
        <v>0</v>
      </c>
      <c r="G43" s="3">
        <f t="shared" si="0"/>
        <v>9994535501</v>
      </c>
      <c r="I43" s="3">
        <v>27994535483</v>
      </c>
      <c r="K43" s="3">
        <v>52366475</v>
      </c>
      <c r="M43" s="3">
        <v>27942169008</v>
      </c>
    </row>
    <row r="44" spans="1:13" ht="22.5" x14ac:dyDescent="0.55000000000000004">
      <c r="A44" s="2" t="s">
        <v>250</v>
      </c>
      <c r="C44" s="3">
        <v>15230990336</v>
      </c>
      <c r="E44" s="3">
        <v>0</v>
      </c>
      <c r="G44" s="3">
        <f t="shared" si="0"/>
        <v>15230990336</v>
      </c>
      <c r="I44" s="3">
        <v>40273456089</v>
      </c>
      <c r="K44" s="3">
        <v>95280305</v>
      </c>
      <c r="M44" s="3">
        <v>40178175784</v>
      </c>
    </row>
    <row r="45" spans="1:13" ht="22.5" x14ac:dyDescent="0.55000000000000004">
      <c r="A45" s="2" t="s">
        <v>272</v>
      </c>
      <c r="C45" s="3">
        <v>257971</v>
      </c>
      <c r="E45" s="3">
        <v>0</v>
      </c>
      <c r="G45" s="3">
        <f t="shared" si="0"/>
        <v>257971</v>
      </c>
      <c r="I45" s="3">
        <v>265897</v>
      </c>
      <c r="K45" s="3">
        <v>0</v>
      </c>
      <c r="M45" s="3">
        <v>265897</v>
      </c>
    </row>
    <row r="46" spans="1:13" ht="22.5" x14ac:dyDescent="0.55000000000000004">
      <c r="A46" s="2" t="s">
        <v>272</v>
      </c>
      <c r="C46" s="3">
        <v>41311475412</v>
      </c>
      <c r="E46" s="3">
        <v>0</v>
      </c>
      <c r="G46" s="3">
        <f t="shared" si="0"/>
        <v>41311475412</v>
      </c>
      <c r="I46" s="3">
        <v>103278688524</v>
      </c>
      <c r="K46" s="3">
        <v>0</v>
      </c>
      <c r="M46" s="3">
        <v>103278688524</v>
      </c>
    </row>
    <row r="47" spans="1:13" ht="22.5" x14ac:dyDescent="0.55000000000000004">
      <c r="A47" s="2" t="s">
        <v>272</v>
      </c>
      <c r="C47" s="3">
        <v>7672131154</v>
      </c>
      <c r="E47" s="3">
        <v>0</v>
      </c>
      <c r="G47" s="3">
        <f t="shared" si="0"/>
        <v>7672131154</v>
      </c>
      <c r="I47" s="3">
        <v>19475409834</v>
      </c>
      <c r="K47" s="3">
        <v>0</v>
      </c>
      <c r="M47" s="3">
        <v>19475409834</v>
      </c>
    </row>
    <row r="48" spans="1:13" ht="22.5" x14ac:dyDescent="0.55000000000000004">
      <c r="A48" s="2" t="s">
        <v>272</v>
      </c>
      <c r="C48" s="3">
        <v>8218032794</v>
      </c>
      <c r="E48" s="3">
        <v>0</v>
      </c>
      <c r="G48" s="3">
        <f t="shared" si="0"/>
        <v>8218032794</v>
      </c>
      <c r="I48" s="3">
        <v>19136065573</v>
      </c>
      <c r="K48" s="3">
        <v>0</v>
      </c>
      <c r="M48" s="3">
        <v>19136065573</v>
      </c>
    </row>
    <row r="49" spans="1:13" ht="22.5" x14ac:dyDescent="0.55000000000000004">
      <c r="A49" s="2" t="s">
        <v>272</v>
      </c>
      <c r="C49" s="3">
        <v>10584699430</v>
      </c>
      <c r="E49" s="3">
        <v>0</v>
      </c>
      <c r="G49" s="3">
        <f t="shared" si="0"/>
        <v>10584699430</v>
      </c>
      <c r="I49" s="3">
        <v>21650273200</v>
      </c>
      <c r="K49" s="3">
        <v>0</v>
      </c>
      <c r="M49" s="3">
        <v>21650273200</v>
      </c>
    </row>
    <row r="50" spans="1:13" ht="22.5" x14ac:dyDescent="0.55000000000000004">
      <c r="A50" s="2" t="s">
        <v>272</v>
      </c>
      <c r="C50" s="3">
        <v>57256830585</v>
      </c>
      <c r="E50" s="3">
        <v>0</v>
      </c>
      <c r="G50" s="3">
        <f t="shared" si="0"/>
        <v>57256830585</v>
      </c>
      <c r="I50" s="3">
        <v>112879781379</v>
      </c>
      <c r="K50" s="3">
        <v>0</v>
      </c>
      <c r="M50" s="3">
        <v>112879781379</v>
      </c>
    </row>
    <row r="51" spans="1:13" ht="22.5" x14ac:dyDescent="0.55000000000000004">
      <c r="A51" s="2" t="s">
        <v>275</v>
      </c>
      <c r="C51" s="3">
        <v>22021857903</v>
      </c>
      <c r="E51" s="3">
        <v>0</v>
      </c>
      <c r="G51" s="3">
        <f t="shared" si="0"/>
        <v>22021857903</v>
      </c>
      <c r="I51" s="3">
        <v>42677595607</v>
      </c>
      <c r="K51" s="3">
        <v>0</v>
      </c>
      <c r="M51" s="3">
        <v>42677595607</v>
      </c>
    </row>
    <row r="52" spans="1:13" ht="22.5" x14ac:dyDescent="0.55000000000000004">
      <c r="A52" s="2" t="s">
        <v>276</v>
      </c>
      <c r="C52" s="3">
        <v>27885245907</v>
      </c>
      <c r="E52" s="3">
        <v>0</v>
      </c>
      <c r="G52" s="3">
        <f t="shared" si="0"/>
        <v>27885245907</v>
      </c>
      <c r="I52" s="3">
        <v>49573770492</v>
      </c>
      <c r="K52" s="3">
        <v>0</v>
      </c>
      <c r="M52" s="3">
        <v>49573770492</v>
      </c>
    </row>
    <row r="53" spans="1:13" ht="22.5" x14ac:dyDescent="0.55000000000000004">
      <c r="A53" s="2" t="s">
        <v>277</v>
      </c>
      <c r="C53" s="3">
        <v>5975409845</v>
      </c>
      <c r="E53" s="3">
        <v>0</v>
      </c>
      <c r="G53" s="3">
        <f t="shared" si="0"/>
        <v>5975409845</v>
      </c>
      <c r="I53" s="3">
        <v>10622950820</v>
      </c>
      <c r="K53" s="3">
        <v>0</v>
      </c>
      <c r="M53" s="3">
        <v>10622950820</v>
      </c>
    </row>
    <row r="54" spans="1:13" ht="22.5" x14ac:dyDescent="0.55000000000000004">
      <c r="A54" s="2" t="s">
        <v>278</v>
      </c>
      <c r="C54" s="3">
        <v>46245901618</v>
      </c>
      <c r="E54" s="3">
        <v>0</v>
      </c>
      <c r="G54" s="3">
        <f t="shared" si="0"/>
        <v>46245901618</v>
      </c>
      <c r="I54" s="3">
        <v>67934426196</v>
      </c>
      <c r="K54" s="3">
        <v>0</v>
      </c>
      <c r="M54" s="3">
        <v>67934426196</v>
      </c>
    </row>
    <row r="55" spans="1:13" ht="22.5" x14ac:dyDescent="0.55000000000000004">
      <c r="A55" s="2" t="s">
        <v>280</v>
      </c>
      <c r="C55" s="3">
        <v>28622950808</v>
      </c>
      <c r="E55" s="3">
        <v>534178750</v>
      </c>
      <c r="G55" s="3">
        <f t="shared" si="0"/>
        <v>28088772058</v>
      </c>
      <c r="I55" s="3">
        <v>37573770479</v>
      </c>
      <c r="K55" s="3">
        <v>605900061</v>
      </c>
      <c r="M55" s="3">
        <v>36967870418</v>
      </c>
    </row>
    <row r="56" spans="1:13" ht="22.5" x14ac:dyDescent="0.55000000000000004">
      <c r="A56" s="2" t="s">
        <v>281</v>
      </c>
      <c r="C56" s="3">
        <v>22868852458</v>
      </c>
      <c r="E56" s="3">
        <v>494727208</v>
      </c>
      <c r="G56" s="3">
        <f t="shared" si="0"/>
        <v>22374125250</v>
      </c>
      <c r="I56" s="3">
        <v>24398907102</v>
      </c>
      <c r="K56" s="3">
        <v>506987261</v>
      </c>
      <c r="M56" s="3">
        <v>23891919841</v>
      </c>
    </row>
    <row r="57" spans="1:13" ht="22.5" x14ac:dyDescent="0.55000000000000004">
      <c r="A57" s="2" t="s">
        <v>282</v>
      </c>
      <c r="C57" s="3">
        <v>17704918032</v>
      </c>
      <c r="E57" s="3">
        <v>383346261</v>
      </c>
      <c r="G57" s="3">
        <f t="shared" si="0"/>
        <v>17321571771</v>
      </c>
      <c r="I57" s="3">
        <v>17704918032</v>
      </c>
      <c r="K57" s="3">
        <v>383346261</v>
      </c>
      <c r="M57" s="3">
        <v>17321571771</v>
      </c>
    </row>
    <row r="58" spans="1:13" ht="22.5" x14ac:dyDescent="0.55000000000000004">
      <c r="A58" s="2" t="s">
        <v>283</v>
      </c>
      <c r="C58" s="3">
        <v>24404371574</v>
      </c>
      <c r="E58" s="3">
        <v>191847865</v>
      </c>
      <c r="G58" s="3">
        <f t="shared" si="0"/>
        <v>24212523709</v>
      </c>
      <c r="I58" s="3">
        <v>24404371574</v>
      </c>
      <c r="K58" s="3">
        <v>191847865</v>
      </c>
      <c r="M58" s="3">
        <v>24212523709</v>
      </c>
    </row>
    <row r="59" spans="1:13" ht="22.5" x14ac:dyDescent="0.55000000000000004">
      <c r="A59" s="2" t="s">
        <v>280</v>
      </c>
      <c r="C59" s="3">
        <v>12540983606</v>
      </c>
      <c r="E59" s="3">
        <v>271536935</v>
      </c>
      <c r="G59" s="3">
        <f t="shared" si="0"/>
        <v>12269446671</v>
      </c>
      <c r="I59" s="3">
        <v>12540983606</v>
      </c>
      <c r="K59" s="3">
        <v>271536935</v>
      </c>
      <c r="M59" s="3">
        <v>12269446671</v>
      </c>
    </row>
    <row r="60" spans="1:13" ht="22.5" x14ac:dyDescent="0.55000000000000004">
      <c r="A60" s="2" t="s">
        <v>285</v>
      </c>
      <c r="C60" s="3">
        <v>8114754098</v>
      </c>
      <c r="E60" s="3">
        <v>175700369</v>
      </c>
      <c r="G60" s="3">
        <f t="shared" si="0"/>
        <v>7939053729</v>
      </c>
      <c r="I60" s="3">
        <v>8114754098</v>
      </c>
      <c r="K60" s="3">
        <v>175700369</v>
      </c>
      <c r="M60" s="3">
        <v>7939053729</v>
      </c>
    </row>
    <row r="61" spans="1:13" ht="23.25" thickBot="1" x14ac:dyDescent="0.6">
      <c r="A61" s="2" t="s">
        <v>272</v>
      </c>
      <c r="C61" s="3">
        <v>3196721311</v>
      </c>
      <c r="E61" s="3">
        <v>2269283</v>
      </c>
      <c r="G61" s="3">
        <f t="shared" si="0"/>
        <v>3194452028</v>
      </c>
      <c r="I61" s="3">
        <v>3196721311</v>
      </c>
      <c r="K61" s="3">
        <v>2269283</v>
      </c>
      <c r="M61" s="3">
        <v>3194452028</v>
      </c>
    </row>
    <row r="62" spans="1:13" ht="22.5" thickBot="1" x14ac:dyDescent="0.55000000000000004">
      <c r="A62" s="1" t="s">
        <v>24</v>
      </c>
      <c r="C62" s="4">
        <f>SUM(C8:C61)</f>
        <v>892563537161</v>
      </c>
      <c r="E62" s="4">
        <f>SUM(E8:E61)</f>
        <v>2053606671</v>
      </c>
      <c r="G62" s="4">
        <f>SUM(G8:G61)</f>
        <v>890509930490</v>
      </c>
      <c r="I62" s="4">
        <f>SUM(I8:I61)</f>
        <v>2478917279359</v>
      </c>
      <c r="K62" s="4">
        <f>SUM(K8:K61)</f>
        <v>3689804102</v>
      </c>
      <c r="M62" s="4">
        <f>SUM(M8:M61)</f>
        <v>2475227475257</v>
      </c>
    </row>
    <row r="63" spans="1:13" ht="22.5" thickTop="1" x14ac:dyDescent="0.5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"/>
  <sheetViews>
    <sheetView rightToLeft="1" tabSelected="1" workbookViewId="0">
      <selection activeCell="M16" sqref="M16"/>
    </sheetView>
  </sheetViews>
  <sheetFormatPr defaultRowHeight="21.75" x14ac:dyDescent="0.5"/>
  <cols>
    <col min="1" max="1" width="35.7109375" style="1" bestFit="1" customWidth="1"/>
    <col min="2" max="2" width="1" style="1" customWidth="1"/>
    <col min="3" max="3" width="15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6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  <c r="N2" s="15" t="s">
        <v>0</v>
      </c>
      <c r="O2" s="15" t="s">
        <v>0</v>
      </c>
      <c r="P2" s="15" t="s">
        <v>0</v>
      </c>
      <c r="Q2" s="15" t="s">
        <v>0</v>
      </c>
    </row>
    <row r="3" spans="1:17" ht="22.5" x14ac:dyDescent="0.5">
      <c r="A3" s="15" t="s">
        <v>288</v>
      </c>
      <c r="B3" s="15" t="s">
        <v>288</v>
      </c>
      <c r="C3" s="15" t="s">
        <v>288</v>
      </c>
      <c r="D3" s="15" t="s">
        <v>288</v>
      </c>
      <c r="E3" s="15" t="s">
        <v>288</v>
      </c>
      <c r="F3" s="15" t="s">
        <v>288</v>
      </c>
      <c r="G3" s="15" t="s">
        <v>288</v>
      </c>
      <c r="H3" s="15" t="s">
        <v>288</v>
      </c>
      <c r="I3" s="15" t="s">
        <v>288</v>
      </c>
      <c r="J3" s="15" t="s">
        <v>288</v>
      </c>
      <c r="K3" s="15" t="s">
        <v>288</v>
      </c>
      <c r="L3" s="15" t="s">
        <v>288</v>
      </c>
      <c r="M3" s="15" t="s">
        <v>288</v>
      </c>
      <c r="N3" s="15" t="s">
        <v>288</v>
      </c>
      <c r="O3" s="15" t="s">
        <v>288</v>
      </c>
      <c r="P3" s="15" t="s">
        <v>288</v>
      </c>
      <c r="Q3" s="15" t="s">
        <v>288</v>
      </c>
    </row>
    <row r="4" spans="1:17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 t="s">
        <v>2</v>
      </c>
      <c r="Q4" s="15" t="s">
        <v>2</v>
      </c>
    </row>
    <row r="6" spans="1:17" ht="22.5" x14ac:dyDescent="0.5">
      <c r="A6" s="14" t="s">
        <v>3</v>
      </c>
      <c r="C6" s="14" t="s">
        <v>290</v>
      </c>
      <c r="D6" s="14" t="s">
        <v>290</v>
      </c>
      <c r="E6" s="14" t="s">
        <v>290</v>
      </c>
      <c r="F6" s="14" t="s">
        <v>290</v>
      </c>
      <c r="G6" s="14" t="s">
        <v>290</v>
      </c>
      <c r="H6" s="14" t="s">
        <v>290</v>
      </c>
      <c r="I6" s="14" t="s">
        <v>290</v>
      </c>
      <c r="K6" s="14" t="s">
        <v>291</v>
      </c>
      <c r="L6" s="14" t="s">
        <v>291</v>
      </c>
      <c r="M6" s="14" t="s">
        <v>291</v>
      </c>
      <c r="N6" s="14" t="s">
        <v>291</v>
      </c>
      <c r="O6" s="14" t="s">
        <v>291</v>
      </c>
      <c r="P6" s="14" t="s">
        <v>291</v>
      </c>
      <c r="Q6" s="14" t="s">
        <v>291</v>
      </c>
    </row>
    <row r="7" spans="1:17" ht="22.5" x14ac:dyDescent="0.5">
      <c r="A7" s="14" t="s">
        <v>3</v>
      </c>
      <c r="C7" s="14" t="s">
        <v>7</v>
      </c>
      <c r="E7" s="14" t="s">
        <v>307</v>
      </c>
      <c r="G7" s="14" t="s">
        <v>308</v>
      </c>
      <c r="I7" s="14" t="s">
        <v>310</v>
      </c>
      <c r="K7" s="14" t="s">
        <v>7</v>
      </c>
      <c r="M7" s="14" t="s">
        <v>307</v>
      </c>
      <c r="O7" s="14" t="s">
        <v>308</v>
      </c>
      <c r="Q7" s="14" t="s">
        <v>310</v>
      </c>
    </row>
    <row r="8" spans="1:17" ht="22.5" x14ac:dyDescent="0.55000000000000004">
      <c r="A8" s="2" t="s">
        <v>23</v>
      </c>
      <c r="C8" s="3">
        <v>30197</v>
      </c>
      <c r="E8" s="3">
        <v>34311783612</v>
      </c>
      <c r="G8" s="3">
        <v>34310519613</v>
      </c>
      <c r="I8" s="3">
        <v>1263999</v>
      </c>
      <c r="K8" s="3">
        <v>55429</v>
      </c>
      <c r="M8" s="3">
        <v>70458486690</v>
      </c>
      <c r="O8" s="3">
        <v>65417632687</v>
      </c>
      <c r="Q8" s="3">
        <f>M8-O8</f>
        <v>5040854003</v>
      </c>
    </row>
    <row r="9" spans="1:17" ht="22.5" x14ac:dyDescent="0.55000000000000004">
      <c r="A9" s="2" t="s">
        <v>83</v>
      </c>
      <c r="C9" s="3">
        <v>16164</v>
      </c>
      <c r="E9" s="3">
        <v>16164000000</v>
      </c>
      <c r="G9" s="3">
        <v>15080023700</v>
      </c>
      <c r="I9" s="3">
        <v>1083976300</v>
      </c>
      <c r="K9" s="3">
        <v>16164</v>
      </c>
      <c r="M9" s="3">
        <v>16164000000</v>
      </c>
      <c r="O9" s="3">
        <v>15080023700</v>
      </c>
      <c r="Q9" s="3">
        <v>1083976300</v>
      </c>
    </row>
    <row r="10" spans="1:17" ht="22.5" x14ac:dyDescent="0.55000000000000004">
      <c r="A10" s="2" t="s">
        <v>311</v>
      </c>
      <c r="C10" s="3">
        <v>0</v>
      </c>
      <c r="E10" s="3">
        <v>0</v>
      </c>
      <c r="G10" s="3">
        <v>0</v>
      </c>
      <c r="I10" s="3">
        <v>0</v>
      </c>
      <c r="K10" s="3">
        <v>536</v>
      </c>
      <c r="M10" s="3">
        <v>536000000</v>
      </c>
      <c r="O10" s="3">
        <v>513448846</v>
      </c>
      <c r="Q10" s="3">
        <v>22551154</v>
      </c>
    </row>
    <row r="11" spans="1:17" ht="22.5" x14ac:dyDescent="0.55000000000000004">
      <c r="A11" s="2" t="s">
        <v>297</v>
      </c>
      <c r="C11" s="3">
        <v>0</v>
      </c>
      <c r="E11" s="3">
        <v>0</v>
      </c>
      <c r="G11" s="3">
        <v>0</v>
      </c>
      <c r="I11" s="3">
        <v>0</v>
      </c>
      <c r="K11" s="3">
        <v>342500</v>
      </c>
      <c r="M11" s="3">
        <v>342500000000</v>
      </c>
      <c r="O11" s="3">
        <v>341950241805</v>
      </c>
      <c r="Q11" s="3">
        <v>549758195</v>
      </c>
    </row>
    <row r="12" spans="1:17" x14ac:dyDescent="0.5">
      <c r="A12" s="1" t="s">
        <v>24</v>
      </c>
      <c r="C12" s="1" t="s">
        <v>24</v>
      </c>
      <c r="E12" s="4">
        <f>SUM(E8:E11)</f>
        <v>50475783612</v>
      </c>
      <c r="G12" s="4">
        <f>SUM(G8:G11)</f>
        <v>49390543313</v>
      </c>
      <c r="I12" s="4">
        <f>SUM(I8:I11)</f>
        <v>1085240299</v>
      </c>
      <c r="K12" s="1" t="s">
        <v>24</v>
      </c>
      <c r="M12" s="4">
        <f>SUM(M8:M11)</f>
        <v>429658486690</v>
      </c>
      <c r="O12" s="4">
        <f>SUM(O8:O11)</f>
        <v>422961347038</v>
      </c>
      <c r="Q12" s="4">
        <f>SUM(Q8:Q11)</f>
        <v>6697139652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9"/>
  <sheetViews>
    <sheetView rightToLeft="1" workbookViewId="0">
      <selection activeCell="I12" sqref="I12:I58"/>
    </sheetView>
  </sheetViews>
  <sheetFormatPr defaultRowHeight="21.75" x14ac:dyDescent="0.5"/>
  <cols>
    <col min="1" max="1" width="39.855468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  <c r="N2" s="15" t="s">
        <v>0</v>
      </c>
      <c r="O2" s="15" t="s">
        <v>0</v>
      </c>
      <c r="P2" s="15" t="s">
        <v>0</v>
      </c>
      <c r="Q2" s="15" t="s">
        <v>0</v>
      </c>
    </row>
    <row r="3" spans="1:17" ht="22.5" x14ac:dyDescent="0.5">
      <c r="A3" s="15" t="s">
        <v>288</v>
      </c>
      <c r="B3" s="15" t="s">
        <v>288</v>
      </c>
      <c r="C3" s="15" t="s">
        <v>288</v>
      </c>
      <c r="D3" s="15" t="s">
        <v>288</v>
      </c>
      <c r="E3" s="15" t="s">
        <v>288</v>
      </c>
      <c r="F3" s="15" t="s">
        <v>288</v>
      </c>
      <c r="G3" s="15" t="s">
        <v>288</v>
      </c>
      <c r="H3" s="15" t="s">
        <v>288</v>
      </c>
      <c r="I3" s="15" t="s">
        <v>288</v>
      </c>
      <c r="J3" s="15" t="s">
        <v>288</v>
      </c>
      <c r="K3" s="15" t="s">
        <v>288</v>
      </c>
      <c r="L3" s="15" t="s">
        <v>288</v>
      </c>
      <c r="M3" s="15" t="s">
        <v>288</v>
      </c>
      <c r="N3" s="15" t="s">
        <v>288</v>
      </c>
      <c r="O3" s="15" t="s">
        <v>288</v>
      </c>
      <c r="P3" s="15" t="s">
        <v>288</v>
      </c>
      <c r="Q3" s="15" t="s">
        <v>288</v>
      </c>
    </row>
    <row r="4" spans="1:17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 t="s">
        <v>2</v>
      </c>
      <c r="Q4" s="15" t="s">
        <v>2</v>
      </c>
    </row>
    <row r="6" spans="1:17" ht="22.5" x14ac:dyDescent="0.5">
      <c r="A6" s="14" t="s">
        <v>3</v>
      </c>
      <c r="C6" s="14" t="s">
        <v>290</v>
      </c>
      <c r="D6" s="14" t="s">
        <v>290</v>
      </c>
      <c r="E6" s="14" t="s">
        <v>290</v>
      </c>
      <c r="F6" s="14" t="s">
        <v>290</v>
      </c>
      <c r="G6" s="14" t="s">
        <v>290</v>
      </c>
      <c r="H6" s="14" t="s">
        <v>290</v>
      </c>
      <c r="I6" s="14" t="s">
        <v>290</v>
      </c>
      <c r="K6" s="14" t="s">
        <v>291</v>
      </c>
      <c r="L6" s="14" t="s">
        <v>291</v>
      </c>
      <c r="M6" s="14" t="s">
        <v>291</v>
      </c>
      <c r="N6" s="14" t="s">
        <v>291</v>
      </c>
      <c r="O6" s="14" t="s">
        <v>291</v>
      </c>
      <c r="P6" s="14" t="s">
        <v>291</v>
      </c>
      <c r="Q6" s="14" t="s">
        <v>291</v>
      </c>
    </row>
    <row r="7" spans="1:17" ht="22.5" x14ac:dyDescent="0.5">
      <c r="A7" s="14" t="s">
        <v>3</v>
      </c>
      <c r="C7" s="14" t="s">
        <v>7</v>
      </c>
      <c r="E7" s="14" t="s">
        <v>307</v>
      </c>
      <c r="G7" s="14" t="s">
        <v>308</v>
      </c>
      <c r="I7" s="14" t="s">
        <v>309</v>
      </c>
      <c r="K7" s="14" t="s">
        <v>7</v>
      </c>
      <c r="M7" s="14" t="s">
        <v>307</v>
      </c>
      <c r="O7" s="14" t="s">
        <v>308</v>
      </c>
      <c r="Q7" s="14" t="s">
        <v>309</v>
      </c>
    </row>
    <row r="8" spans="1:17" ht="22.5" x14ac:dyDescent="0.55000000000000004">
      <c r="A8" s="2" t="s">
        <v>17</v>
      </c>
      <c r="C8" s="3">
        <v>186999999</v>
      </c>
      <c r="E8" s="3">
        <v>576373195483</v>
      </c>
      <c r="G8" s="3">
        <v>565585959169</v>
      </c>
      <c r="I8" s="3">
        <v>10787236314</v>
      </c>
      <c r="K8" s="3">
        <v>186999999</v>
      </c>
      <c r="M8" s="3">
        <v>576373195483</v>
      </c>
      <c r="O8" s="3">
        <v>544383460206</v>
      </c>
      <c r="Q8" s="3">
        <v>31989735277</v>
      </c>
    </row>
    <row r="9" spans="1:17" ht="22.5" x14ac:dyDescent="0.55000000000000004">
      <c r="A9" s="2" t="s">
        <v>21</v>
      </c>
      <c r="C9" s="3">
        <v>569500000</v>
      </c>
      <c r="E9" s="3">
        <v>3252351766158</v>
      </c>
      <c r="G9" s="3">
        <v>3199108807952</v>
      </c>
      <c r="I9" s="3">
        <v>53242958206</v>
      </c>
      <c r="K9" s="3">
        <v>569500000</v>
      </c>
      <c r="M9" s="3">
        <v>3252351766158</v>
      </c>
      <c r="O9" s="3">
        <v>3314443946815</v>
      </c>
      <c r="Q9" s="3">
        <v>-62092180657</v>
      </c>
    </row>
    <row r="10" spans="1:17" ht="22.5" x14ac:dyDescent="0.55000000000000004">
      <c r="A10" s="2" t="s">
        <v>15</v>
      </c>
      <c r="C10" s="3">
        <v>356555</v>
      </c>
      <c r="E10" s="3">
        <v>804994629</v>
      </c>
      <c r="G10" s="3">
        <v>833009861</v>
      </c>
      <c r="I10" s="3">
        <v>-28015231</v>
      </c>
      <c r="K10" s="3">
        <v>356555</v>
      </c>
      <c r="M10" s="3">
        <v>804994629</v>
      </c>
      <c r="O10" s="3">
        <v>786908847</v>
      </c>
      <c r="Q10" s="3">
        <v>18085782</v>
      </c>
    </row>
    <row r="11" spans="1:17" ht="22.5" x14ac:dyDescent="0.55000000000000004">
      <c r="A11" s="2" t="s">
        <v>19</v>
      </c>
      <c r="C11" s="3">
        <v>264359199</v>
      </c>
      <c r="E11" s="3">
        <v>565029909947</v>
      </c>
      <c r="G11" s="3">
        <v>554775760814</v>
      </c>
      <c r="I11" s="3">
        <v>10254149133</v>
      </c>
      <c r="K11" s="3">
        <v>264359199</v>
      </c>
      <c r="M11" s="3">
        <v>565029909947</v>
      </c>
      <c r="O11" s="3">
        <v>534530389448</v>
      </c>
      <c r="Q11" s="3">
        <v>30499520499</v>
      </c>
    </row>
    <row r="12" spans="1:17" ht="22.5" x14ac:dyDescent="0.55000000000000004">
      <c r="A12" s="2" t="s">
        <v>205</v>
      </c>
      <c r="C12" s="3">
        <v>1440000</v>
      </c>
      <c r="E12" s="3">
        <v>1439890200000</v>
      </c>
      <c r="G12" s="3">
        <v>1440000000000</v>
      </c>
      <c r="I12" s="3">
        <v>-109800000</v>
      </c>
      <c r="K12" s="3">
        <v>1440000</v>
      </c>
      <c r="M12" s="3">
        <v>1439890200000</v>
      </c>
      <c r="O12" s="3">
        <v>1440000000000</v>
      </c>
      <c r="Q12" s="3">
        <v>-109800000</v>
      </c>
    </row>
    <row r="13" spans="1:17" ht="22.5" x14ac:dyDescent="0.55000000000000004">
      <c r="A13" s="2" t="s">
        <v>208</v>
      </c>
      <c r="C13" s="3">
        <v>3500000</v>
      </c>
      <c r="E13" s="3">
        <v>3499733125000</v>
      </c>
      <c r="G13" s="3">
        <v>3500000000000</v>
      </c>
      <c r="I13" s="3">
        <v>-266875000</v>
      </c>
      <c r="K13" s="3">
        <v>3500000</v>
      </c>
      <c r="M13" s="3">
        <v>3499733125000</v>
      </c>
      <c r="O13" s="3">
        <v>3500000000000</v>
      </c>
      <c r="Q13" s="3">
        <v>-266875000</v>
      </c>
    </row>
    <row r="14" spans="1:17" ht="22.5" x14ac:dyDescent="0.55000000000000004">
      <c r="A14" s="2" t="s">
        <v>128</v>
      </c>
      <c r="C14" s="3">
        <v>4000000</v>
      </c>
      <c r="E14" s="3">
        <v>3999695000000</v>
      </c>
      <c r="G14" s="3">
        <v>3999695000000</v>
      </c>
      <c r="I14" s="3">
        <v>0</v>
      </c>
      <c r="K14" s="3">
        <v>4000000</v>
      </c>
      <c r="M14" s="3">
        <v>3999695000000</v>
      </c>
      <c r="O14" s="3">
        <v>4000000000000</v>
      </c>
      <c r="Q14" s="3">
        <v>-305000000</v>
      </c>
    </row>
    <row r="15" spans="1:17" ht="22.5" x14ac:dyDescent="0.55000000000000004">
      <c r="A15" s="2" t="s">
        <v>62</v>
      </c>
      <c r="C15" s="3">
        <v>201535</v>
      </c>
      <c r="E15" s="3">
        <v>135118913897</v>
      </c>
      <c r="G15" s="3">
        <v>131187265858</v>
      </c>
      <c r="I15" s="3">
        <v>3931648039</v>
      </c>
      <c r="K15" s="3">
        <v>201535</v>
      </c>
      <c r="M15" s="3">
        <v>135118913897</v>
      </c>
      <c r="O15" s="3">
        <v>117862644132</v>
      </c>
      <c r="Q15" s="3">
        <v>17256269765</v>
      </c>
    </row>
    <row r="16" spans="1:17" ht="22.5" x14ac:dyDescent="0.55000000000000004">
      <c r="A16" s="2" t="s">
        <v>58</v>
      </c>
      <c r="C16" s="3">
        <v>205135</v>
      </c>
      <c r="E16" s="3">
        <v>146926996462</v>
      </c>
      <c r="G16" s="3">
        <v>142270787025</v>
      </c>
      <c r="I16" s="3">
        <v>4656209437</v>
      </c>
      <c r="K16" s="3">
        <v>205135</v>
      </c>
      <c r="M16" s="3">
        <v>146926996462</v>
      </c>
      <c r="O16" s="3">
        <v>129283425999</v>
      </c>
      <c r="Q16" s="3">
        <v>17643570463</v>
      </c>
    </row>
    <row r="17" spans="1:17" ht="22.5" x14ac:dyDescent="0.55000000000000004">
      <c r="A17" s="2" t="s">
        <v>197</v>
      </c>
      <c r="C17" s="3">
        <v>1000000</v>
      </c>
      <c r="E17" s="3">
        <v>959286848800</v>
      </c>
      <c r="G17" s="3">
        <v>953347301725</v>
      </c>
      <c r="I17" s="3">
        <v>5939547075</v>
      </c>
      <c r="K17" s="3">
        <v>1000000</v>
      </c>
      <c r="M17" s="3">
        <v>959286848800</v>
      </c>
      <c r="O17" s="3">
        <v>950011250000</v>
      </c>
      <c r="Q17" s="3">
        <v>9275598800</v>
      </c>
    </row>
    <row r="18" spans="1:17" ht="22.5" x14ac:dyDescent="0.55000000000000004">
      <c r="A18" s="2" t="s">
        <v>42</v>
      </c>
      <c r="C18" s="3">
        <v>362205</v>
      </c>
      <c r="E18" s="3">
        <v>1461454882596</v>
      </c>
      <c r="G18" s="3">
        <v>1435938046742</v>
      </c>
      <c r="I18" s="3">
        <v>25516835854</v>
      </c>
      <c r="K18" s="3">
        <v>362205</v>
      </c>
      <c r="M18" s="3">
        <v>1461454882596</v>
      </c>
      <c r="O18" s="3">
        <v>1389195989066</v>
      </c>
      <c r="Q18" s="3">
        <v>72258893530</v>
      </c>
    </row>
    <row r="19" spans="1:17" ht="22.5" x14ac:dyDescent="0.55000000000000004">
      <c r="A19" s="2" t="s">
        <v>152</v>
      </c>
      <c r="C19" s="3">
        <v>1000000</v>
      </c>
      <c r="E19" s="3">
        <v>983893203222</v>
      </c>
      <c r="G19" s="3">
        <v>980687093806</v>
      </c>
      <c r="I19" s="3">
        <v>3206109416</v>
      </c>
      <c r="K19" s="3">
        <v>1000000</v>
      </c>
      <c r="M19" s="3">
        <v>983893203222</v>
      </c>
      <c r="O19" s="3">
        <v>973876627444</v>
      </c>
      <c r="Q19" s="3">
        <v>10016575778</v>
      </c>
    </row>
    <row r="20" spans="1:17" ht="22.5" x14ac:dyDescent="0.55000000000000004">
      <c r="A20" s="2" t="s">
        <v>80</v>
      </c>
      <c r="C20" s="3">
        <v>978934</v>
      </c>
      <c r="E20" s="3">
        <v>531324858590</v>
      </c>
      <c r="G20" s="3">
        <v>512843993943</v>
      </c>
      <c r="I20" s="3">
        <v>18480864647</v>
      </c>
      <c r="K20" s="3">
        <v>978934</v>
      </c>
      <c r="M20" s="3">
        <v>531324858590</v>
      </c>
      <c r="O20" s="3">
        <v>439507850970</v>
      </c>
      <c r="Q20" s="3">
        <v>91817007620</v>
      </c>
    </row>
    <row r="21" spans="1:17" ht="22.5" x14ac:dyDescent="0.55000000000000004">
      <c r="A21" s="2" t="s">
        <v>73</v>
      </c>
      <c r="C21" s="3">
        <v>741800</v>
      </c>
      <c r="E21" s="3">
        <v>459940270880</v>
      </c>
      <c r="G21" s="3">
        <v>444823539618</v>
      </c>
      <c r="I21" s="3">
        <v>15116731262</v>
      </c>
      <c r="K21" s="3">
        <v>741800</v>
      </c>
      <c r="M21" s="3">
        <v>459940270880</v>
      </c>
      <c r="O21" s="3">
        <v>389007345927</v>
      </c>
      <c r="Q21" s="3">
        <v>70932924953</v>
      </c>
    </row>
    <row r="22" spans="1:17" ht="22.5" x14ac:dyDescent="0.55000000000000004">
      <c r="A22" s="2" t="s">
        <v>136</v>
      </c>
      <c r="C22" s="3">
        <v>2000000</v>
      </c>
      <c r="E22" s="3">
        <v>1966557380565</v>
      </c>
      <c r="G22" s="3">
        <v>1954993444182</v>
      </c>
      <c r="I22" s="3">
        <v>11563936383</v>
      </c>
      <c r="K22" s="3">
        <v>2000000</v>
      </c>
      <c r="M22" s="3">
        <v>1966557380565</v>
      </c>
      <c r="O22" s="3">
        <v>1933460599187</v>
      </c>
      <c r="Q22" s="3">
        <v>33096781378</v>
      </c>
    </row>
    <row r="23" spans="1:17" ht="22.5" x14ac:dyDescent="0.55000000000000004">
      <c r="A23" s="2" t="s">
        <v>175</v>
      </c>
      <c r="C23" s="3">
        <v>480000</v>
      </c>
      <c r="E23" s="3">
        <v>454143768897</v>
      </c>
      <c r="G23" s="3">
        <v>441166518487</v>
      </c>
      <c r="I23" s="3">
        <v>12977250410</v>
      </c>
      <c r="K23" s="3">
        <v>480000</v>
      </c>
      <c r="M23" s="3">
        <v>454143768897</v>
      </c>
      <c r="O23" s="3">
        <v>479963400000</v>
      </c>
      <c r="Q23" s="3">
        <v>-25819631103</v>
      </c>
    </row>
    <row r="24" spans="1:17" ht="22.5" x14ac:dyDescent="0.55000000000000004">
      <c r="A24" s="2" t="s">
        <v>172</v>
      </c>
      <c r="C24" s="3">
        <v>125571</v>
      </c>
      <c r="E24" s="3">
        <v>120734969587</v>
      </c>
      <c r="G24" s="3">
        <v>112532920608</v>
      </c>
      <c r="I24" s="3">
        <v>8202048979</v>
      </c>
      <c r="K24" s="3">
        <v>125571</v>
      </c>
      <c r="M24" s="3">
        <v>120734969587</v>
      </c>
      <c r="O24" s="3">
        <v>124554422581</v>
      </c>
      <c r="Q24" s="3">
        <v>-3819452993</v>
      </c>
    </row>
    <row r="25" spans="1:17" ht="22.5" x14ac:dyDescent="0.55000000000000004">
      <c r="A25" s="2" t="s">
        <v>168</v>
      </c>
      <c r="C25" s="3">
        <v>2891714</v>
      </c>
      <c r="E25" s="3">
        <v>2659375974055</v>
      </c>
      <c r="G25" s="3">
        <v>2692723669379</v>
      </c>
      <c r="I25" s="3">
        <v>-33347695323</v>
      </c>
      <c r="K25" s="3">
        <v>2891714</v>
      </c>
      <c r="M25" s="3">
        <v>2659375974055</v>
      </c>
      <c r="O25" s="3">
        <v>2875410609510</v>
      </c>
      <c r="Q25" s="3">
        <v>-216034635454</v>
      </c>
    </row>
    <row r="26" spans="1:17" ht="22.5" x14ac:dyDescent="0.55000000000000004">
      <c r="A26" s="2" t="s">
        <v>111</v>
      </c>
      <c r="C26" s="3">
        <v>5900</v>
      </c>
      <c r="E26" s="3">
        <v>4357407722</v>
      </c>
      <c r="G26" s="3">
        <v>4212278789</v>
      </c>
      <c r="I26" s="3">
        <v>145128933</v>
      </c>
      <c r="K26" s="3">
        <v>5900</v>
      </c>
      <c r="M26" s="3">
        <v>4357407722</v>
      </c>
      <c r="O26" s="3">
        <v>3854235092</v>
      </c>
      <c r="Q26" s="3">
        <v>503172630</v>
      </c>
    </row>
    <row r="27" spans="1:17" ht="22.5" x14ac:dyDescent="0.55000000000000004">
      <c r="A27" s="2" t="s">
        <v>115</v>
      </c>
      <c r="C27" s="3">
        <v>75000</v>
      </c>
      <c r="E27" s="3">
        <v>54445848187</v>
      </c>
      <c r="G27" s="3">
        <v>52657234579</v>
      </c>
      <c r="I27" s="3">
        <v>1788613608</v>
      </c>
      <c r="K27" s="3">
        <v>75000</v>
      </c>
      <c r="M27" s="3">
        <v>54445848187</v>
      </c>
      <c r="O27" s="3">
        <v>47133155822</v>
      </c>
      <c r="Q27" s="3">
        <v>7312692365</v>
      </c>
    </row>
    <row r="28" spans="1:17" ht="22.5" x14ac:dyDescent="0.55000000000000004">
      <c r="A28" s="2" t="s">
        <v>104</v>
      </c>
      <c r="C28" s="3">
        <v>587880</v>
      </c>
      <c r="E28" s="3">
        <v>437531598471</v>
      </c>
      <c r="G28" s="3">
        <v>428490693493</v>
      </c>
      <c r="I28" s="3">
        <v>9040904978</v>
      </c>
      <c r="K28" s="3">
        <v>587880</v>
      </c>
      <c r="M28" s="3">
        <v>437531598471</v>
      </c>
      <c r="O28" s="3">
        <v>383268533545</v>
      </c>
      <c r="Q28" s="3">
        <v>54263064926</v>
      </c>
    </row>
    <row r="29" spans="1:17" ht="22.5" x14ac:dyDescent="0.55000000000000004">
      <c r="A29" s="2" t="s">
        <v>97</v>
      </c>
      <c r="C29" s="3">
        <v>1165187</v>
      </c>
      <c r="E29" s="3">
        <v>1106843246766</v>
      </c>
      <c r="G29" s="3">
        <v>1077715792904</v>
      </c>
      <c r="I29" s="3">
        <v>29127453862</v>
      </c>
      <c r="K29" s="3">
        <v>1165187</v>
      </c>
      <c r="M29" s="3">
        <v>1106843246766</v>
      </c>
      <c r="O29" s="3">
        <v>1010606139205</v>
      </c>
      <c r="Q29" s="3">
        <v>96237107561</v>
      </c>
    </row>
    <row r="30" spans="1:17" ht="22.5" x14ac:dyDescent="0.55000000000000004">
      <c r="A30" s="2" t="s">
        <v>92</v>
      </c>
      <c r="C30" s="3">
        <v>190500</v>
      </c>
      <c r="E30" s="3">
        <v>132958861113</v>
      </c>
      <c r="G30" s="3">
        <v>129019621503</v>
      </c>
      <c r="I30" s="3">
        <v>3939239610</v>
      </c>
      <c r="K30" s="3">
        <v>190500</v>
      </c>
      <c r="M30" s="3">
        <v>132958861113</v>
      </c>
      <c r="O30" s="3">
        <v>114738925489</v>
      </c>
      <c r="Q30" s="3">
        <v>18219935624</v>
      </c>
    </row>
    <row r="31" spans="1:17" ht="22.5" x14ac:dyDescent="0.55000000000000004">
      <c r="A31" s="2" t="s">
        <v>86</v>
      </c>
      <c r="C31" s="3">
        <v>1980436</v>
      </c>
      <c r="E31" s="3">
        <v>1410992662325</v>
      </c>
      <c r="G31" s="3">
        <v>1395279293281</v>
      </c>
      <c r="I31" s="3">
        <v>15713369044</v>
      </c>
      <c r="K31" s="3">
        <v>1980436</v>
      </c>
      <c r="M31" s="3">
        <v>1410992662325</v>
      </c>
      <c r="O31" s="3">
        <v>1355967841888</v>
      </c>
      <c r="Q31" s="3">
        <v>55024820437</v>
      </c>
    </row>
    <row r="32" spans="1:17" ht="22.5" x14ac:dyDescent="0.55000000000000004">
      <c r="A32" s="2" t="s">
        <v>164</v>
      </c>
      <c r="C32" s="3">
        <v>1727457</v>
      </c>
      <c r="E32" s="3">
        <v>1567687606221</v>
      </c>
      <c r="G32" s="3">
        <v>1570533112075</v>
      </c>
      <c r="I32" s="3">
        <v>-2845505853</v>
      </c>
      <c r="K32" s="3">
        <v>1727457</v>
      </c>
      <c r="M32" s="3">
        <v>1567687606221</v>
      </c>
      <c r="O32" s="3">
        <v>1637035844473</v>
      </c>
      <c r="Q32" s="3">
        <v>-69348238251</v>
      </c>
    </row>
    <row r="33" spans="1:17" ht="22.5" x14ac:dyDescent="0.55000000000000004">
      <c r="A33" s="2" t="s">
        <v>140</v>
      </c>
      <c r="C33" s="3">
        <v>1000000</v>
      </c>
      <c r="E33" s="3">
        <v>894872339280</v>
      </c>
      <c r="G33" s="3">
        <v>888592091986</v>
      </c>
      <c r="I33" s="3">
        <v>6280247294</v>
      </c>
      <c r="K33" s="3">
        <v>1000000</v>
      </c>
      <c r="M33" s="3">
        <v>894872339280</v>
      </c>
      <c r="O33" s="3">
        <v>877554081398</v>
      </c>
      <c r="Q33" s="3">
        <v>17318257882</v>
      </c>
    </row>
    <row r="34" spans="1:17" ht="22.5" x14ac:dyDescent="0.55000000000000004">
      <c r="A34" s="2" t="s">
        <v>54</v>
      </c>
      <c r="C34" s="3">
        <v>121200</v>
      </c>
      <c r="E34" s="3">
        <v>94081597731</v>
      </c>
      <c r="G34" s="3">
        <v>91295422193</v>
      </c>
      <c r="I34" s="3">
        <v>2786175538</v>
      </c>
      <c r="K34" s="3">
        <v>121200</v>
      </c>
      <c r="M34" s="3">
        <v>94081597731</v>
      </c>
      <c r="O34" s="3">
        <v>82688454524</v>
      </c>
      <c r="Q34" s="3">
        <v>11393143207</v>
      </c>
    </row>
    <row r="35" spans="1:17" ht="22.5" x14ac:dyDescent="0.55000000000000004">
      <c r="A35" s="2" t="s">
        <v>160</v>
      </c>
      <c r="C35" s="3">
        <v>73400</v>
      </c>
      <c r="E35" s="3">
        <v>70160719237</v>
      </c>
      <c r="G35" s="3">
        <v>65394413295</v>
      </c>
      <c r="I35" s="3">
        <v>4766305942</v>
      </c>
      <c r="K35" s="3">
        <v>73400</v>
      </c>
      <c r="M35" s="3">
        <v>70160719237</v>
      </c>
      <c r="O35" s="3">
        <v>73394403250</v>
      </c>
      <c r="Q35" s="3">
        <v>-3233684012</v>
      </c>
    </row>
    <row r="36" spans="1:17" ht="22.5" x14ac:dyDescent="0.55000000000000004">
      <c r="A36" s="2" t="s">
        <v>143</v>
      </c>
      <c r="C36" s="3">
        <v>950000</v>
      </c>
      <c r="E36" s="3">
        <v>944722909385</v>
      </c>
      <c r="G36" s="3">
        <v>944722909385</v>
      </c>
      <c r="I36" s="3">
        <v>0</v>
      </c>
      <c r="K36" s="3">
        <v>950000</v>
      </c>
      <c r="M36" s="3">
        <v>944722909385</v>
      </c>
      <c r="O36" s="3">
        <v>944722909385</v>
      </c>
      <c r="Q36" s="3">
        <v>0</v>
      </c>
    </row>
    <row r="37" spans="1:17" ht="22.5" x14ac:dyDescent="0.55000000000000004">
      <c r="A37" s="2" t="s">
        <v>156</v>
      </c>
      <c r="C37" s="3">
        <v>312924</v>
      </c>
      <c r="E37" s="3">
        <v>296285767935</v>
      </c>
      <c r="G37" s="3">
        <v>290273704654</v>
      </c>
      <c r="I37" s="3">
        <v>6012063281</v>
      </c>
      <c r="K37" s="3">
        <v>312924</v>
      </c>
      <c r="M37" s="3">
        <v>296285767935</v>
      </c>
      <c r="O37" s="3">
        <v>300011060025</v>
      </c>
      <c r="Q37" s="3">
        <v>-3725292089</v>
      </c>
    </row>
    <row r="38" spans="1:17" ht="22.5" x14ac:dyDescent="0.55000000000000004">
      <c r="A38" s="2" t="s">
        <v>51</v>
      </c>
      <c r="C38" s="3">
        <v>74000</v>
      </c>
      <c r="E38" s="3">
        <v>59750443681</v>
      </c>
      <c r="G38" s="3">
        <v>58305333879</v>
      </c>
      <c r="I38" s="3">
        <v>1445109802</v>
      </c>
      <c r="K38" s="3">
        <v>74000</v>
      </c>
      <c r="M38" s="3">
        <v>59750443681</v>
      </c>
      <c r="O38" s="3">
        <v>53099830829</v>
      </c>
      <c r="Q38" s="3">
        <v>6650612852</v>
      </c>
    </row>
    <row r="39" spans="1:17" ht="22.5" x14ac:dyDescent="0.55000000000000004">
      <c r="A39" s="2" t="s">
        <v>132</v>
      </c>
      <c r="C39" s="3">
        <v>1000000</v>
      </c>
      <c r="E39" s="3">
        <v>906971838123</v>
      </c>
      <c r="G39" s="3">
        <v>906971838123</v>
      </c>
      <c r="I39" s="3">
        <v>0</v>
      </c>
      <c r="K39" s="3">
        <v>1000000</v>
      </c>
      <c r="M39" s="3">
        <v>906971838123</v>
      </c>
      <c r="O39" s="3">
        <v>906971838123</v>
      </c>
      <c r="Q39" s="3">
        <v>0</v>
      </c>
    </row>
    <row r="40" spans="1:17" ht="22.5" x14ac:dyDescent="0.55000000000000004">
      <c r="A40" s="2" t="s">
        <v>120</v>
      </c>
      <c r="C40" s="3">
        <v>2373000</v>
      </c>
      <c r="E40" s="3">
        <v>2062879449856</v>
      </c>
      <c r="G40" s="3">
        <v>2120733327677</v>
      </c>
      <c r="I40" s="3">
        <v>-57853877820</v>
      </c>
      <c r="K40" s="3">
        <v>2373000</v>
      </c>
      <c r="M40" s="3">
        <v>2062879449856</v>
      </c>
      <c r="O40" s="3">
        <v>2035319116033</v>
      </c>
      <c r="Q40" s="3">
        <v>27560333823</v>
      </c>
    </row>
    <row r="41" spans="1:17" ht="22.5" x14ac:dyDescent="0.55000000000000004">
      <c r="A41" s="2" t="s">
        <v>201</v>
      </c>
      <c r="C41" s="3">
        <v>600000</v>
      </c>
      <c r="E41" s="3">
        <v>584163642765</v>
      </c>
      <c r="G41" s="3">
        <v>579104516193</v>
      </c>
      <c r="I41" s="3">
        <v>5059126572</v>
      </c>
      <c r="K41" s="3">
        <v>600000</v>
      </c>
      <c r="M41" s="3">
        <v>584163642765</v>
      </c>
      <c r="O41" s="3">
        <v>570212717964</v>
      </c>
      <c r="Q41" s="3">
        <v>13950924801</v>
      </c>
    </row>
    <row r="42" spans="1:17" ht="22.5" x14ac:dyDescent="0.55000000000000004">
      <c r="A42" s="2" t="s">
        <v>193</v>
      </c>
      <c r="C42" s="3">
        <v>207017</v>
      </c>
      <c r="E42" s="3">
        <v>190350244224</v>
      </c>
      <c r="G42" s="3">
        <v>191298516789</v>
      </c>
      <c r="I42" s="3">
        <v>-948272564</v>
      </c>
      <c r="K42" s="3">
        <v>207017</v>
      </c>
      <c r="M42" s="3">
        <v>190350244224</v>
      </c>
      <c r="O42" s="3">
        <v>204897668607</v>
      </c>
      <c r="Q42" s="3">
        <v>-14547424382</v>
      </c>
    </row>
    <row r="43" spans="1:17" ht="22.5" x14ac:dyDescent="0.55000000000000004">
      <c r="A43" s="2" t="s">
        <v>47</v>
      </c>
      <c r="C43" s="3">
        <v>66400</v>
      </c>
      <c r="E43" s="3">
        <v>59356409728</v>
      </c>
      <c r="G43" s="3">
        <v>57564410379</v>
      </c>
      <c r="I43" s="3">
        <v>1791999349</v>
      </c>
      <c r="K43" s="3">
        <v>66400</v>
      </c>
      <c r="M43" s="3">
        <v>59356409728</v>
      </c>
      <c r="O43" s="3">
        <v>53713504033</v>
      </c>
      <c r="Q43" s="3">
        <v>5642905695</v>
      </c>
    </row>
    <row r="44" spans="1:17" ht="22.5" x14ac:dyDescent="0.55000000000000004">
      <c r="A44" s="2" t="s">
        <v>65</v>
      </c>
      <c r="C44" s="3">
        <v>799934</v>
      </c>
      <c r="E44" s="3">
        <v>720669580074</v>
      </c>
      <c r="G44" s="3">
        <v>698129158792</v>
      </c>
      <c r="I44" s="3">
        <v>22540421282</v>
      </c>
      <c r="K44" s="3">
        <v>799934</v>
      </c>
      <c r="M44" s="3">
        <v>720669580074</v>
      </c>
      <c r="O44" s="3">
        <v>655095991121</v>
      </c>
      <c r="Q44" s="3">
        <v>65573588953</v>
      </c>
    </row>
    <row r="45" spans="1:17" ht="22.5" x14ac:dyDescent="0.55000000000000004">
      <c r="A45" s="2" t="s">
        <v>107</v>
      </c>
      <c r="C45" s="3">
        <v>338000</v>
      </c>
      <c r="E45" s="3">
        <v>314268715183</v>
      </c>
      <c r="G45" s="3">
        <v>304710804029</v>
      </c>
      <c r="I45" s="3">
        <v>9557911154</v>
      </c>
      <c r="K45" s="3">
        <v>338000</v>
      </c>
      <c r="M45" s="3">
        <v>314268715183</v>
      </c>
      <c r="O45" s="3">
        <v>288535357501</v>
      </c>
      <c r="Q45" s="3">
        <v>25733357682</v>
      </c>
    </row>
    <row r="46" spans="1:17" ht="22.5" x14ac:dyDescent="0.55000000000000004">
      <c r="A46" s="2" t="s">
        <v>101</v>
      </c>
      <c r="C46" s="3">
        <v>339500</v>
      </c>
      <c r="E46" s="3">
        <v>317146900704</v>
      </c>
      <c r="G46" s="3">
        <v>308904469238</v>
      </c>
      <c r="I46" s="3">
        <v>8242431466</v>
      </c>
      <c r="K46" s="3">
        <v>339500</v>
      </c>
      <c r="M46" s="3">
        <v>317146900704</v>
      </c>
      <c r="O46" s="3">
        <v>291404578706</v>
      </c>
      <c r="Q46" s="3">
        <v>25742321998</v>
      </c>
    </row>
    <row r="47" spans="1:17" ht="22.5" x14ac:dyDescent="0.55000000000000004">
      <c r="A47" s="2" t="s">
        <v>117</v>
      </c>
      <c r="C47" s="3">
        <v>335030</v>
      </c>
      <c r="E47" s="3">
        <v>311774221250</v>
      </c>
      <c r="G47" s="3">
        <v>309603030349</v>
      </c>
      <c r="I47" s="3">
        <v>2171190901</v>
      </c>
      <c r="K47" s="3">
        <v>335030</v>
      </c>
      <c r="M47" s="3">
        <v>311774221250</v>
      </c>
      <c r="O47" s="3">
        <v>306058965869</v>
      </c>
      <c r="Q47" s="3">
        <v>5715255381</v>
      </c>
    </row>
    <row r="48" spans="1:17" ht="22.5" x14ac:dyDescent="0.55000000000000004">
      <c r="A48" s="2" t="s">
        <v>77</v>
      </c>
      <c r="C48" s="3">
        <v>1270873</v>
      </c>
      <c r="E48" s="3">
        <v>1064531555883</v>
      </c>
      <c r="G48" s="3">
        <v>1040765622569</v>
      </c>
      <c r="I48" s="3">
        <v>23765933314</v>
      </c>
      <c r="K48" s="3">
        <v>1270873</v>
      </c>
      <c r="M48" s="3">
        <v>1064531555883</v>
      </c>
      <c r="O48" s="3">
        <v>1040765622569</v>
      </c>
      <c r="Q48" s="3">
        <v>23765933314</v>
      </c>
    </row>
    <row r="49" spans="1:17" ht="22.5" x14ac:dyDescent="0.55000000000000004">
      <c r="A49" s="2" t="s">
        <v>90</v>
      </c>
      <c r="C49" s="3">
        <v>109793</v>
      </c>
      <c r="E49" s="3">
        <v>104550715832</v>
      </c>
      <c r="G49" s="3">
        <v>99355088596</v>
      </c>
      <c r="I49" s="3">
        <v>5195627236</v>
      </c>
      <c r="K49" s="3">
        <v>109793</v>
      </c>
      <c r="M49" s="3">
        <v>104550715832</v>
      </c>
      <c r="O49" s="3">
        <v>99355088596</v>
      </c>
      <c r="Q49" s="3">
        <v>5195627236</v>
      </c>
    </row>
    <row r="50" spans="1:17" ht="22.5" x14ac:dyDescent="0.55000000000000004">
      <c r="A50" s="2" t="s">
        <v>69</v>
      </c>
      <c r="C50" s="3">
        <v>895043</v>
      </c>
      <c r="E50" s="3">
        <v>801108590694</v>
      </c>
      <c r="G50" s="3">
        <v>774591698949</v>
      </c>
      <c r="I50" s="3">
        <v>26516891745</v>
      </c>
      <c r="K50" s="3">
        <v>895043</v>
      </c>
      <c r="M50" s="3">
        <v>801108590694</v>
      </c>
      <c r="O50" s="3">
        <v>774591698949</v>
      </c>
      <c r="Q50" s="3">
        <v>26516891745</v>
      </c>
    </row>
    <row r="51" spans="1:17" ht="22.5" x14ac:dyDescent="0.55000000000000004">
      <c r="A51" s="2" t="s">
        <v>94</v>
      </c>
      <c r="C51" s="3">
        <v>347453</v>
      </c>
      <c r="E51" s="3">
        <v>318525879754</v>
      </c>
      <c r="G51" s="3">
        <v>305770068554</v>
      </c>
      <c r="I51" s="3">
        <v>12755811200</v>
      </c>
      <c r="K51" s="3">
        <v>347453</v>
      </c>
      <c r="M51" s="3">
        <v>318525879754</v>
      </c>
      <c r="O51" s="3">
        <v>305770068554</v>
      </c>
      <c r="Q51" s="3">
        <v>12755811200</v>
      </c>
    </row>
    <row r="52" spans="1:17" ht="22.5" x14ac:dyDescent="0.55000000000000004">
      <c r="A52" s="2" t="s">
        <v>151</v>
      </c>
      <c r="C52" s="3">
        <v>5000</v>
      </c>
      <c r="E52" s="3">
        <v>4750637736</v>
      </c>
      <c r="G52" s="3">
        <v>4750637736</v>
      </c>
      <c r="I52" s="3">
        <v>0</v>
      </c>
      <c r="K52" s="3">
        <v>5000</v>
      </c>
      <c r="M52" s="3">
        <v>4750637736</v>
      </c>
      <c r="O52" s="3">
        <v>4750637736</v>
      </c>
      <c r="Q52" s="3">
        <v>0</v>
      </c>
    </row>
    <row r="53" spans="1:17" ht="22.5" x14ac:dyDescent="0.55000000000000004">
      <c r="A53" s="2" t="s">
        <v>147</v>
      </c>
      <c r="C53" s="3">
        <v>3014000</v>
      </c>
      <c r="E53" s="3">
        <v>2817686906771</v>
      </c>
      <c r="G53" s="3">
        <v>2788431440961</v>
      </c>
      <c r="I53" s="3">
        <v>29255465810</v>
      </c>
      <c r="K53" s="3">
        <v>3014000</v>
      </c>
      <c r="M53" s="3">
        <v>2817686906771</v>
      </c>
      <c r="O53" s="3">
        <v>2733466626161</v>
      </c>
      <c r="Q53" s="3">
        <v>84220280610</v>
      </c>
    </row>
    <row r="54" spans="1:17" ht="22.5" x14ac:dyDescent="0.55000000000000004">
      <c r="A54" s="2" t="s">
        <v>190</v>
      </c>
      <c r="C54" s="3">
        <v>135000</v>
      </c>
      <c r="E54" s="3">
        <v>124386534803</v>
      </c>
      <c r="G54" s="3">
        <v>123358588190</v>
      </c>
      <c r="I54" s="3">
        <v>1027946613</v>
      </c>
      <c r="K54" s="3">
        <v>135000</v>
      </c>
      <c r="M54" s="3">
        <v>124386534803</v>
      </c>
      <c r="O54" s="3">
        <v>124689539112</v>
      </c>
      <c r="Q54" s="3">
        <v>-303004308</v>
      </c>
    </row>
    <row r="55" spans="1:17" ht="22.5" x14ac:dyDescent="0.55000000000000004">
      <c r="A55" s="2" t="s">
        <v>186</v>
      </c>
      <c r="C55" s="3">
        <v>20000</v>
      </c>
      <c r="E55" s="3">
        <v>18104399434</v>
      </c>
      <c r="G55" s="3">
        <v>18038024495</v>
      </c>
      <c r="I55" s="3">
        <v>66374939</v>
      </c>
      <c r="K55" s="3">
        <v>20000</v>
      </c>
      <c r="M55" s="3">
        <v>18104399434</v>
      </c>
      <c r="O55" s="3">
        <v>19998475000</v>
      </c>
      <c r="Q55" s="3">
        <v>-1894075565</v>
      </c>
    </row>
    <row r="56" spans="1:17" ht="22.5" x14ac:dyDescent="0.55000000000000004">
      <c r="A56" s="2" t="s">
        <v>183</v>
      </c>
      <c r="C56" s="3">
        <v>10000</v>
      </c>
      <c r="E56" s="3">
        <v>9544652164</v>
      </c>
      <c r="G56" s="3">
        <v>9237725569</v>
      </c>
      <c r="I56" s="3">
        <v>306926595</v>
      </c>
      <c r="K56" s="3">
        <v>10000</v>
      </c>
      <c r="M56" s="3">
        <v>9544652164</v>
      </c>
      <c r="O56" s="3">
        <v>9613036950</v>
      </c>
      <c r="Q56" s="3">
        <v>-68384785</v>
      </c>
    </row>
    <row r="57" spans="1:17" ht="22.5" x14ac:dyDescent="0.55000000000000004">
      <c r="A57" s="2" t="s">
        <v>179</v>
      </c>
      <c r="C57" s="3">
        <v>211638</v>
      </c>
      <c r="E57" s="3">
        <v>195105199470</v>
      </c>
      <c r="G57" s="3">
        <v>197734550667</v>
      </c>
      <c r="I57" s="3">
        <v>-2629351196</v>
      </c>
      <c r="K57" s="3">
        <v>211638</v>
      </c>
      <c r="M57" s="3">
        <v>195105199470</v>
      </c>
      <c r="O57" s="3">
        <v>207134606504</v>
      </c>
      <c r="Q57" s="3">
        <v>-12029407033</v>
      </c>
    </row>
    <row r="58" spans="1:17" ht="22.5" x14ac:dyDescent="0.55000000000000004">
      <c r="A58" s="2" t="s">
        <v>124</v>
      </c>
      <c r="C58" s="3">
        <v>599798</v>
      </c>
      <c r="E58" s="3">
        <v>595019381694</v>
      </c>
      <c r="G58" s="3">
        <v>591390478698</v>
      </c>
      <c r="I58" s="3">
        <v>3628902996</v>
      </c>
      <c r="K58" s="3">
        <v>599798</v>
      </c>
      <c r="M58" s="3">
        <v>595019381694</v>
      </c>
      <c r="O58" s="3">
        <v>585711268549</v>
      </c>
      <c r="Q58" s="3">
        <v>9308113145</v>
      </c>
    </row>
    <row r="59" spans="1:17" x14ac:dyDescent="0.5">
      <c r="A59" s="1" t="s">
        <v>24</v>
      </c>
      <c r="C59" s="1" t="s">
        <v>24</v>
      </c>
      <c r="E59" s="4">
        <f>SUM(E8:E58)</f>
        <v>41808222722964</v>
      </c>
      <c r="G59" s="4">
        <f>SUM(G8:G58)</f>
        <v>41489449017738</v>
      </c>
      <c r="I59" s="4">
        <f>SUM(I8:I58)</f>
        <v>318773705232</v>
      </c>
      <c r="K59" s="1" t="s">
        <v>24</v>
      </c>
      <c r="M59" s="4">
        <f>SUM(M8:M58)</f>
        <v>41808222722964</v>
      </c>
      <c r="O59" s="4">
        <f>SUM(O8:O58)</f>
        <v>41238410691694</v>
      </c>
      <c r="Q59" s="4">
        <f>SUM(Q8:Q58)</f>
        <v>569812031280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rightToLeft="1" workbookViewId="0">
      <selection activeCell="I15" sqref="I15"/>
    </sheetView>
  </sheetViews>
  <sheetFormatPr defaultRowHeight="21.75" x14ac:dyDescent="0.5"/>
  <cols>
    <col min="1" max="1" width="37" style="1" bestFit="1" customWidth="1"/>
    <col min="2" max="2" width="1" style="1" customWidth="1"/>
    <col min="3" max="3" width="21" style="1" customWidth="1"/>
    <col min="4" max="4" width="1" style="1" customWidth="1"/>
    <col min="5" max="5" width="15" style="1" customWidth="1"/>
    <col min="6" max="6" width="1" style="1" customWidth="1"/>
    <col min="7" max="7" width="20" style="1" customWidth="1"/>
    <col min="8" max="8" width="1" style="1" customWidth="1"/>
    <col min="9" max="9" width="27" style="1" customWidth="1"/>
    <col min="10" max="10" width="1" style="1" customWidth="1"/>
    <col min="11" max="11" width="21" style="1" customWidth="1"/>
    <col min="12" max="12" width="1" style="1" customWidth="1"/>
    <col min="13" max="13" width="15" style="1" customWidth="1"/>
    <col min="14" max="14" width="1" style="1" customWidth="1"/>
    <col min="15" max="15" width="20" style="1" customWidth="1"/>
    <col min="16" max="16" width="1" style="1" customWidth="1"/>
    <col min="17" max="17" width="27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  <c r="N2" s="15" t="s">
        <v>0</v>
      </c>
      <c r="O2" s="15" t="s">
        <v>0</v>
      </c>
      <c r="P2" s="15" t="s">
        <v>0</v>
      </c>
      <c r="Q2" s="15" t="s">
        <v>0</v>
      </c>
    </row>
    <row r="3" spans="1:17" ht="22.5" x14ac:dyDescent="0.5">
      <c r="A3" s="15" t="s">
        <v>1</v>
      </c>
      <c r="B3" s="15" t="s">
        <v>1</v>
      </c>
      <c r="C3" s="15" t="s">
        <v>1</v>
      </c>
      <c r="D3" s="15" t="s">
        <v>1</v>
      </c>
      <c r="E3" s="15" t="s">
        <v>1</v>
      </c>
      <c r="F3" s="15" t="s">
        <v>1</v>
      </c>
      <c r="G3" s="15" t="s">
        <v>1</v>
      </c>
      <c r="H3" s="15" t="s">
        <v>1</v>
      </c>
      <c r="I3" s="15" t="s">
        <v>1</v>
      </c>
      <c r="J3" s="15" t="s">
        <v>1</v>
      </c>
      <c r="K3" s="15" t="s">
        <v>1</v>
      </c>
      <c r="L3" s="15" t="s">
        <v>1</v>
      </c>
      <c r="M3" s="15" t="s">
        <v>1</v>
      </c>
      <c r="N3" s="15" t="s">
        <v>1</v>
      </c>
      <c r="O3" s="15" t="s">
        <v>1</v>
      </c>
      <c r="P3" s="15" t="s">
        <v>1</v>
      </c>
      <c r="Q3" s="15" t="s">
        <v>1</v>
      </c>
    </row>
    <row r="4" spans="1:17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 t="s">
        <v>2</v>
      </c>
      <c r="Q4" s="15" t="s">
        <v>2</v>
      </c>
    </row>
    <row r="6" spans="1:17" ht="22.5" x14ac:dyDescent="0.5">
      <c r="A6" s="14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K6" s="14" t="s">
        <v>6</v>
      </c>
      <c r="L6" s="14" t="s">
        <v>6</v>
      </c>
      <c r="M6" s="14" t="s">
        <v>6</v>
      </c>
      <c r="N6" s="14" t="s">
        <v>6</v>
      </c>
      <c r="O6" s="14" t="s">
        <v>6</v>
      </c>
      <c r="P6" s="14" t="s">
        <v>6</v>
      </c>
      <c r="Q6" s="14" t="s">
        <v>6</v>
      </c>
    </row>
    <row r="7" spans="1:17" ht="22.5" x14ac:dyDescent="0.5">
      <c r="A7" s="14" t="s">
        <v>3</v>
      </c>
      <c r="C7" s="14" t="s">
        <v>26</v>
      </c>
      <c r="E7" s="14" t="s">
        <v>27</v>
      </c>
      <c r="G7" s="14" t="s">
        <v>28</v>
      </c>
      <c r="I7" s="14" t="s">
        <v>29</v>
      </c>
      <c r="K7" s="14" t="s">
        <v>26</v>
      </c>
      <c r="M7" s="14" t="s">
        <v>27</v>
      </c>
      <c r="O7" s="14" t="s">
        <v>28</v>
      </c>
      <c r="Q7" s="14" t="s">
        <v>29</v>
      </c>
    </row>
    <row r="8" spans="1:17" ht="22.5" x14ac:dyDescent="0.55000000000000004">
      <c r="A8" s="2" t="s">
        <v>30</v>
      </c>
      <c r="C8" s="3">
        <v>569500000</v>
      </c>
      <c r="E8" s="3">
        <v>6355</v>
      </c>
      <c r="G8" s="1" t="s">
        <v>31</v>
      </c>
      <c r="I8" s="3">
        <v>1</v>
      </c>
      <c r="K8" s="3">
        <v>569500000</v>
      </c>
      <c r="M8" s="3">
        <v>6355</v>
      </c>
      <c r="O8" s="1" t="s">
        <v>31</v>
      </c>
      <c r="Q8" s="3">
        <v>1</v>
      </c>
    </row>
    <row r="9" spans="1:17" ht="22.5" x14ac:dyDescent="0.55000000000000004">
      <c r="A9" s="2" t="s">
        <v>32</v>
      </c>
      <c r="C9" s="3">
        <v>186999999</v>
      </c>
      <c r="E9" s="3">
        <v>3280</v>
      </c>
      <c r="G9" s="1" t="s">
        <v>33</v>
      </c>
      <c r="I9" s="3">
        <v>1</v>
      </c>
      <c r="K9" s="3">
        <v>186999999</v>
      </c>
      <c r="M9" s="3">
        <v>3280</v>
      </c>
      <c r="O9" s="1" t="s">
        <v>33</v>
      </c>
      <c r="Q9" s="3">
        <v>1</v>
      </c>
    </row>
    <row r="10" spans="1:17" ht="22.5" x14ac:dyDescent="0.55000000000000004">
      <c r="A10" s="2" t="s">
        <v>326</v>
      </c>
      <c r="C10" s="3">
        <v>264359195</v>
      </c>
      <c r="E10" s="1">
        <v>2382</v>
      </c>
      <c r="G10" s="1" t="s">
        <v>327</v>
      </c>
      <c r="I10" s="1">
        <v>1</v>
      </c>
      <c r="K10" s="3">
        <v>264359195</v>
      </c>
      <c r="M10" s="1">
        <v>2382</v>
      </c>
      <c r="O10" s="1" t="s">
        <v>327</v>
      </c>
      <c r="Q10" s="1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7"/>
  <sheetViews>
    <sheetView rightToLeft="1" workbookViewId="0">
      <selection activeCell="R21" sqref="A16:R21"/>
    </sheetView>
  </sheetViews>
  <sheetFormatPr defaultRowHeight="21.75" x14ac:dyDescent="0.5"/>
  <cols>
    <col min="1" max="1" width="39.855468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5" style="1" customWidth="1"/>
    <col min="12" max="12" width="1" style="1" customWidth="1"/>
    <col min="13" max="13" width="15" style="1" customWidth="1"/>
    <col min="14" max="14" width="1" style="1" customWidth="1"/>
    <col min="15" max="15" width="17" style="1" customWidth="1"/>
    <col min="16" max="16" width="1" style="1" customWidth="1"/>
    <col min="17" max="17" width="23" style="1" customWidth="1"/>
    <col min="18" max="18" width="1" style="1" customWidth="1"/>
    <col min="19" max="19" width="23" style="1" customWidth="1"/>
    <col min="20" max="20" width="1" style="1" customWidth="1"/>
    <col min="21" max="21" width="17" style="1" customWidth="1"/>
    <col min="22" max="22" width="1" style="1" customWidth="1"/>
    <col min="23" max="23" width="23" style="1" customWidth="1"/>
    <col min="24" max="24" width="1" style="1" customWidth="1"/>
    <col min="25" max="25" width="15" style="1" customWidth="1"/>
    <col min="26" max="26" width="1" style="1" customWidth="1"/>
    <col min="27" max="27" width="21" style="1" customWidth="1"/>
    <col min="28" max="28" width="1" style="1" customWidth="1"/>
    <col min="29" max="29" width="17" style="1" customWidth="1"/>
    <col min="30" max="30" width="1" style="1" customWidth="1"/>
    <col min="31" max="31" width="23" style="1" customWidth="1"/>
    <col min="32" max="32" width="1" style="1" customWidth="1"/>
    <col min="33" max="33" width="23" style="1" customWidth="1"/>
    <col min="34" max="34" width="1" style="1" customWidth="1"/>
    <col min="35" max="35" width="23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  <c r="N2" s="15" t="s">
        <v>0</v>
      </c>
      <c r="O2" s="15" t="s">
        <v>0</v>
      </c>
      <c r="P2" s="15" t="s">
        <v>0</v>
      </c>
      <c r="Q2" s="15" t="s">
        <v>0</v>
      </c>
      <c r="R2" s="15" t="s">
        <v>0</v>
      </c>
      <c r="S2" s="15" t="s">
        <v>0</v>
      </c>
      <c r="T2" s="15" t="s">
        <v>0</v>
      </c>
      <c r="U2" s="15" t="s">
        <v>0</v>
      </c>
      <c r="V2" s="15" t="s">
        <v>0</v>
      </c>
      <c r="W2" s="15" t="s">
        <v>0</v>
      </c>
      <c r="X2" s="15" t="s">
        <v>0</v>
      </c>
      <c r="Y2" s="15" t="s">
        <v>0</v>
      </c>
      <c r="Z2" s="15" t="s">
        <v>0</v>
      </c>
      <c r="AA2" s="15" t="s">
        <v>0</v>
      </c>
      <c r="AB2" s="15" t="s">
        <v>0</v>
      </c>
      <c r="AC2" s="15" t="s">
        <v>0</v>
      </c>
      <c r="AD2" s="15" t="s">
        <v>0</v>
      </c>
      <c r="AE2" s="15" t="s">
        <v>0</v>
      </c>
      <c r="AF2" s="15" t="s">
        <v>0</v>
      </c>
      <c r="AG2" s="15" t="s">
        <v>0</v>
      </c>
      <c r="AH2" s="15" t="s">
        <v>0</v>
      </c>
      <c r="AI2" s="15" t="s">
        <v>0</v>
      </c>
      <c r="AJ2" s="15" t="s">
        <v>0</v>
      </c>
      <c r="AK2" s="15" t="s">
        <v>0</v>
      </c>
    </row>
    <row r="3" spans="1:37" ht="22.5" x14ac:dyDescent="0.5">
      <c r="A3" s="15" t="s">
        <v>1</v>
      </c>
      <c r="B3" s="15" t="s">
        <v>1</v>
      </c>
      <c r="C3" s="15" t="s">
        <v>1</v>
      </c>
      <c r="D3" s="15" t="s">
        <v>1</v>
      </c>
      <c r="E3" s="15" t="s">
        <v>1</v>
      </c>
      <c r="F3" s="15" t="s">
        <v>1</v>
      </c>
      <c r="G3" s="15" t="s">
        <v>1</v>
      </c>
      <c r="H3" s="15" t="s">
        <v>1</v>
      </c>
      <c r="I3" s="15" t="s">
        <v>1</v>
      </c>
      <c r="J3" s="15" t="s">
        <v>1</v>
      </c>
      <c r="K3" s="15" t="s">
        <v>1</v>
      </c>
      <c r="L3" s="15" t="s">
        <v>1</v>
      </c>
      <c r="M3" s="15" t="s">
        <v>1</v>
      </c>
      <c r="N3" s="15" t="s">
        <v>1</v>
      </c>
      <c r="O3" s="15" t="s">
        <v>1</v>
      </c>
      <c r="P3" s="15" t="s">
        <v>1</v>
      </c>
      <c r="Q3" s="15" t="s">
        <v>1</v>
      </c>
      <c r="R3" s="15" t="s">
        <v>1</v>
      </c>
      <c r="S3" s="15" t="s">
        <v>1</v>
      </c>
      <c r="T3" s="15" t="s">
        <v>1</v>
      </c>
      <c r="U3" s="15" t="s">
        <v>1</v>
      </c>
      <c r="V3" s="15" t="s">
        <v>1</v>
      </c>
      <c r="W3" s="15" t="s">
        <v>1</v>
      </c>
      <c r="X3" s="15" t="s">
        <v>1</v>
      </c>
      <c r="Y3" s="15" t="s">
        <v>1</v>
      </c>
      <c r="Z3" s="15" t="s">
        <v>1</v>
      </c>
      <c r="AA3" s="15" t="s">
        <v>1</v>
      </c>
      <c r="AB3" s="15" t="s">
        <v>1</v>
      </c>
      <c r="AC3" s="15" t="s">
        <v>1</v>
      </c>
      <c r="AD3" s="15" t="s">
        <v>1</v>
      </c>
      <c r="AE3" s="15" t="s">
        <v>1</v>
      </c>
      <c r="AF3" s="15" t="s">
        <v>1</v>
      </c>
      <c r="AG3" s="15" t="s">
        <v>1</v>
      </c>
      <c r="AH3" s="15" t="s">
        <v>1</v>
      </c>
      <c r="AI3" s="15" t="s">
        <v>1</v>
      </c>
      <c r="AJ3" s="15" t="s">
        <v>1</v>
      </c>
      <c r="AK3" s="15" t="s">
        <v>1</v>
      </c>
    </row>
    <row r="4" spans="1:37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 t="s">
        <v>2</v>
      </c>
      <c r="Q4" s="15" t="s">
        <v>2</v>
      </c>
      <c r="R4" s="15" t="s">
        <v>2</v>
      </c>
      <c r="S4" s="15" t="s">
        <v>2</v>
      </c>
      <c r="T4" s="15" t="s">
        <v>2</v>
      </c>
      <c r="U4" s="15" t="s">
        <v>2</v>
      </c>
      <c r="V4" s="15" t="s">
        <v>2</v>
      </c>
      <c r="W4" s="15" t="s">
        <v>2</v>
      </c>
      <c r="X4" s="15" t="s">
        <v>2</v>
      </c>
      <c r="Y4" s="15" t="s">
        <v>2</v>
      </c>
      <c r="Z4" s="15" t="s">
        <v>2</v>
      </c>
      <c r="AA4" s="15" t="s">
        <v>2</v>
      </c>
      <c r="AB4" s="15" t="s">
        <v>2</v>
      </c>
      <c r="AC4" s="15" t="s">
        <v>2</v>
      </c>
      <c r="AD4" s="15" t="s">
        <v>2</v>
      </c>
      <c r="AE4" s="15" t="s">
        <v>2</v>
      </c>
      <c r="AF4" s="15" t="s">
        <v>2</v>
      </c>
      <c r="AG4" s="15" t="s">
        <v>2</v>
      </c>
      <c r="AH4" s="15" t="s">
        <v>2</v>
      </c>
      <c r="AI4" s="15" t="s">
        <v>2</v>
      </c>
      <c r="AJ4" s="15" t="s">
        <v>2</v>
      </c>
      <c r="AK4" s="15" t="s">
        <v>2</v>
      </c>
    </row>
    <row r="6" spans="1:37" ht="22.5" x14ac:dyDescent="0.5">
      <c r="A6" s="14" t="s">
        <v>34</v>
      </c>
      <c r="B6" s="14" t="s">
        <v>34</v>
      </c>
      <c r="C6" s="14" t="s">
        <v>34</v>
      </c>
      <c r="D6" s="14" t="s">
        <v>34</v>
      </c>
      <c r="E6" s="14" t="s">
        <v>34</v>
      </c>
      <c r="F6" s="14" t="s">
        <v>34</v>
      </c>
      <c r="G6" s="14" t="s">
        <v>34</v>
      </c>
      <c r="H6" s="14" t="s">
        <v>34</v>
      </c>
      <c r="I6" s="14" t="s">
        <v>34</v>
      </c>
      <c r="J6" s="14" t="s">
        <v>34</v>
      </c>
      <c r="K6" s="14" t="s">
        <v>34</v>
      </c>
      <c r="L6" s="14" t="s">
        <v>34</v>
      </c>
      <c r="M6" s="14" t="s">
        <v>34</v>
      </c>
      <c r="O6" s="14" t="s">
        <v>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2.5" x14ac:dyDescent="0.5">
      <c r="A7" s="14" t="s">
        <v>35</v>
      </c>
      <c r="C7" s="14" t="s">
        <v>36</v>
      </c>
      <c r="E7" s="14" t="s">
        <v>37</v>
      </c>
      <c r="G7" s="14" t="s">
        <v>38</v>
      </c>
      <c r="I7" s="14" t="s">
        <v>39</v>
      </c>
      <c r="K7" s="14" t="s">
        <v>40</v>
      </c>
      <c r="M7" s="14" t="s">
        <v>29</v>
      </c>
      <c r="O7" s="14" t="s">
        <v>7</v>
      </c>
      <c r="Q7" s="14" t="s">
        <v>8</v>
      </c>
      <c r="S7" s="14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4" t="s">
        <v>7</v>
      </c>
      <c r="AE7" s="14" t="s">
        <v>41</v>
      </c>
      <c r="AG7" s="14" t="s">
        <v>8</v>
      </c>
      <c r="AI7" s="14" t="s">
        <v>9</v>
      </c>
      <c r="AK7" s="14" t="s">
        <v>13</v>
      </c>
    </row>
    <row r="8" spans="1:37" ht="22.5" x14ac:dyDescent="0.5">
      <c r="A8" s="14" t="s">
        <v>35</v>
      </c>
      <c r="C8" s="14" t="s">
        <v>36</v>
      </c>
      <c r="E8" s="14" t="s">
        <v>37</v>
      </c>
      <c r="G8" s="14" t="s">
        <v>38</v>
      </c>
      <c r="I8" s="14" t="s">
        <v>39</v>
      </c>
      <c r="K8" s="14" t="s">
        <v>40</v>
      </c>
      <c r="M8" s="14" t="s">
        <v>29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41</v>
      </c>
      <c r="AG8" s="14" t="s">
        <v>8</v>
      </c>
      <c r="AI8" s="14" t="s">
        <v>9</v>
      </c>
      <c r="AK8" s="14" t="s">
        <v>13</v>
      </c>
    </row>
    <row r="9" spans="1:37" ht="22.5" x14ac:dyDescent="0.55000000000000004">
      <c r="A9" s="2" t="s">
        <v>42</v>
      </c>
      <c r="C9" s="1" t="s">
        <v>43</v>
      </c>
      <c r="E9" s="1" t="s">
        <v>43</v>
      </c>
      <c r="G9" s="1" t="s">
        <v>44</v>
      </c>
      <c r="I9" s="1" t="s">
        <v>45</v>
      </c>
      <c r="K9" s="3">
        <v>54.06</v>
      </c>
      <c r="M9" s="3">
        <v>54.06</v>
      </c>
      <c r="O9" s="3">
        <v>362205</v>
      </c>
      <c r="Q9" s="3">
        <v>1349985121650</v>
      </c>
      <c r="S9" s="3">
        <v>1435938046742</v>
      </c>
      <c r="U9" s="3">
        <v>0</v>
      </c>
      <c r="W9" s="3">
        <v>0</v>
      </c>
      <c r="Y9" s="3">
        <v>0</v>
      </c>
      <c r="AA9" s="3">
        <v>0</v>
      </c>
      <c r="AC9" s="3">
        <v>362205</v>
      </c>
      <c r="AE9" s="3">
        <v>4037810</v>
      </c>
      <c r="AG9" s="3">
        <v>1349985121650</v>
      </c>
      <c r="AI9" s="3">
        <v>1461454882596</v>
      </c>
      <c r="AK9" s="1" t="s">
        <v>46</v>
      </c>
    </row>
    <row r="10" spans="1:37" ht="22.5" x14ac:dyDescent="0.55000000000000004">
      <c r="A10" s="2" t="s">
        <v>47</v>
      </c>
      <c r="C10" s="1" t="s">
        <v>43</v>
      </c>
      <c r="E10" s="1" t="s">
        <v>43</v>
      </c>
      <c r="G10" s="1" t="s">
        <v>48</v>
      </c>
      <c r="I10" s="1" t="s">
        <v>49</v>
      </c>
      <c r="K10" s="3">
        <v>0</v>
      </c>
      <c r="M10" s="3">
        <v>0</v>
      </c>
      <c r="O10" s="3">
        <v>66400</v>
      </c>
      <c r="Q10" s="3">
        <v>51585963114</v>
      </c>
      <c r="S10" s="3">
        <v>57564410379</v>
      </c>
      <c r="U10" s="3">
        <v>0</v>
      </c>
      <c r="W10" s="3">
        <v>0</v>
      </c>
      <c r="Y10" s="3">
        <v>0</v>
      </c>
      <c r="AA10" s="3">
        <v>0</v>
      </c>
      <c r="AC10" s="3">
        <v>66400</v>
      </c>
      <c r="AE10" s="3">
        <v>893990</v>
      </c>
      <c r="AG10" s="3">
        <v>51585963114</v>
      </c>
      <c r="AI10" s="3">
        <v>59356409728</v>
      </c>
      <c r="AK10" s="1" t="s">
        <v>50</v>
      </c>
    </row>
    <row r="11" spans="1:37" ht="22.5" x14ac:dyDescent="0.55000000000000004">
      <c r="A11" s="2" t="s">
        <v>51</v>
      </c>
      <c r="C11" s="1" t="s">
        <v>43</v>
      </c>
      <c r="E11" s="1" t="s">
        <v>43</v>
      </c>
      <c r="G11" s="1" t="s">
        <v>52</v>
      </c>
      <c r="I11" s="1" t="s">
        <v>53</v>
      </c>
      <c r="K11" s="3">
        <v>0</v>
      </c>
      <c r="M11" s="3">
        <v>0</v>
      </c>
      <c r="O11" s="3">
        <v>74000</v>
      </c>
      <c r="Q11" s="3">
        <v>52116669529</v>
      </c>
      <c r="S11" s="3">
        <v>58305333879</v>
      </c>
      <c r="U11" s="3">
        <v>0</v>
      </c>
      <c r="W11" s="3">
        <v>0</v>
      </c>
      <c r="Y11" s="3">
        <v>0</v>
      </c>
      <c r="AA11" s="3">
        <v>0</v>
      </c>
      <c r="AC11" s="3">
        <v>74000</v>
      </c>
      <c r="AE11" s="3">
        <v>807500</v>
      </c>
      <c r="AG11" s="3">
        <v>52116669529</v>
      </c>
      <c r="AI11" s="3">
        <v>59750443681</v>
      </c>
      <c r="AK11" s="1" t="s">
        <v>50</v>
      </c>
    </row>
    <row r="12" spans="1:37" ht="22.5" x14ac:dyDescent="0.55000000000000004">
      <c r="A12" s="2" t="s">
        <v>54</v>
      </c>
      <c r="C12" s="1" t="s">
        <v>43</v>
      </c>
      <c r="E12" s="1" t="s">
        <v>43</v>
      </c>
      <c r="G12" s="1" t="s">
        <v>55</v>
      </c>
      <c r="I12" s="1" t="s">
        <v>56</v>
      </c>
      <c r="K12" s="3">
        <v>0</v>
      </c>
      <c r="M12" s="3">
        <v>0</v>
      </c>
      <c r="O12" s="3">
        <v>121200</v>
      </c>
      <c r="Q12" s="3">
        <v>81952746365</v>
      </c>
      <c r="S12" s="3">
        <v>91295422193</v>
      </c>
      <c r="U12" s="3">
        <v>0</v>
      </c>
      <c r="W12" s="3">
        <v>0</v>
      </c>
      <c r="Y12" s="3">
        <v>0</v>
      </c>
      <c r="AA12" s="3">
        <v>0</v>
      </c>
      <c r="AC12" s="3">
        <v>121200</v>
      </c>
      <c r="AE12" s="3">
        <v>776310</v>
      </c>
      <c r="AG12" s="3">
        <v>81952746365</v>
      </c>
      <c r="AI12" s="3">
        <v>94081597731</v>
      </c>
      <c r="AK12" s="1" t="s">
        <v>57</v>
      </c>
    </row>
    <row r="13" spans="1:37" ht="22.5" x14ac:dyDescent="0.55000000000000004">
      <c r="A13" s="2" t="s">
        <v>58</v>
      </c>
      <c r="C13" s="1" t="s">
        <v>43</v>
      </c>
      <c r="E13" s="1" t="s">
        <v>43</v>
      </c>
      <c r="G13" s="1" t="s">
        <v>59</v>
      </c>
      <c r="I13" s="1" t="s">
        <v>60</v>
      </c>
      <c r="K13" s="3">
        <v>0</v>
      </c>
      <c r="M13" s="3">
        <v>0</v>
      </c>
      <c r="O13" s="3">
        <v>205135</v>
      </c>
      <c r="Q13" s="3">
        <v>129283425999</v>
      </c>
      <c r="S13" s="3">
        <v>142270787025</v>
      </c>
      <c r="U13" s="3">
        <v>0</v>
      </c>
      <c r="W13" s="3">
        <v>0</v>
      </c>
      <c r="Y13" s="3">
        <v>0</v>
      </c>
      <c r="AA13" s="3">
        <v>0</v>
      </c>
      <c r="AC13" s="3">
        <v>205135</v>
      </c>
      <c r="AE13" s="3">
        <v>716300</v>
      </c>
      <c r="AG13" s="3">
        <v>129283425999</v>
      </c>
      <c r="AI13" s="3">
        <v>146926996462</v>
      </c>
      <c r="AK13" s="1" t="s">
        <v>61</v>
      </c>
    </row>
    <row r="14" spans="1:37" ht="22.5" x14ac:dyDescent="0.55000000000000004">
      <c r="A14" s="2" t="s">
        <v>62</v>
      </c>
      <c r="C14" s="1" t="s">
        <v>43</v>
      </c>
      <c r="E14" s="1" t="s">
        <v>43</v>
      </c>
      <c r="G14" s="1" t="s">
        <v>59</v>
      </c>
      <c r="I14" s="1" t="s">
        <v>63</v>
      </c>
      <c r="K14" s="3">
        <v>0</v>
      </c>
      <c r="M14" s="3">
        <v>0</v>
      </c>
      <c r="O14" s="3">
        <v>201535</v>
      </c>
      <c r="Q14" s="3">
        <v>117862644132</v>
      </c>
      <c r="S14" s="3">
        <v>131187265858</v>
      </c>
      <c r="U14" s="3">
        <v>0</v>
      </c>
      <c r="W14" s="3">
        <v>0</v>
      </c>
      <c r="Y14" s="3">
        <v>0</v>
      </c>
      <c r="AA14" s="3">
        <v>0</v>
      </c>
      <c r="AC14" s="3">
        <v>201535</v>
      </c>
      <c r="AE14" s="3">
        <v>670500</v>
      </c>
      <c r="AG14" s="3">
        <v>117862644132</v>
      </c>
      <c r="AI14" s="3">
        <v>135118913897</v>
      </c>
      <c r="AK14" s="1" t="s">
        <v>64</v>
      </c>
    </row>
    <row r="15" spans="1:37" ht="22.5" x14ac:dyDescent="0.55000000000000004">
      <c r="A15" s="2" t="s">
        <v>65</v>
      </c>
      <c r="C15" s="1" t="s">
        <v>43</v>
      </c>
      <c r="E15" s="1" t="s">
        <v>43</v>
      </c>
      <c r="G15" s="1" t="s">
        <v>66</v>
      </c>
      <c r="I15" s="1" t="s">
        <v>67</v>
      </c>
      <c r="K15" s="3">
        <v>0</v>
      </c>
      <c r="M15" s="3">
        <v>0</v>
      </c>
      <c r="O15" s="3">
        <v>799934</v>
      </c>
      <c r="Q15" s="3">
        <v>623978215983</v>
      </c>
      <c r="S15" s="3">
        <v>698129158792</v>
      </c>
      <c r="U15" s="3">
        <v>0</v>
      </c>
      <c r="W15" s="3">
        <v>0</v>
      </c>
      <c r="Y15" s="3">
        <v>0</v>
      </c>
      <c r="AA15" s="3">
        <v>0</v>
      </c>
      <c r="AC15" s="3">
        <v>799934</v>
      </c>
      <c r="AE15" s="3">
        <v>900980</v>
      </c>
      <c r="AG15" s="3">
        <v>623978215983</v>
      </c>
      <c r="AI15" s="3">
        <v>720669580074</v>
      </c>
      <c r="AK15" s="1" t="s">
        <v>68</v>
      </c>
    </row>
    <row r="16" spans="1:37" ht="22.5" x14ac:dyDescent="0.55000000000000004">
      <c r="A16" s="2" t="s">
        <v>69</v>
      </c>
      <c r="C16" s="1" t="s">
        <v>43</v>
      </c>
      <c r="E16" s="1" t="s">
        <v>43</v>
      </c>
      <c r="G16" s="1" t="s">
        <v>70</v>
      </c>
      <c r="I16" s="1" t="s">
        <v>71</v>
      </c>
      <c r="K16" s="3">
        <v>0</v>
      </c>
      <c r="M16" s="3">
        <v>0</v>
      </c>
      <c r="O16" s="3">
        <v>895043</v>
      </c>
      <c r="Q16" s="3">
        <v>654855507765</v>
      </c>
      <c r="S16" s="3">
        <v>774591698949</v>
      </c>
      <c r="U16" s="3">
        <v>0</v>
      </c>
      <c r="W16" s="3">
        <v>0</v>
      </c>
      <c r="Y16" s="3">
        <v>0</v>
      </c>
      <c r="AA16" s="3">
        <v>0</v>
      </c>
      <c r="AC16" s="3">
        <v>895043</v>
      </c>
      <c r="AE16" s="3">
        <v>895118</v>
      </c>
      <c r="AG16" s="3">
        <v>654855507765</v>
      </c>
      <c r="AI16" s="3">
        <v>801108590694</v>
      </c>
      <c r="AK16" s="1" t="s">
        <v>72</v>
      </c>
    </row>
    <row r="17" spans="1:37" ht="22.5" x14ac:dyDescent="0.55000000000000004">
      <c r="A17" s="2" t="s">
        <v>73</v>
      </c>
      <c r="C17" s="1" t="s">
        <v>43</v>
      </c>
      <c r="E17" s="1" t="s">
        <v>43</v>
      </c>
      <c r="G17" s="1" t="s">
        <v>74</v>
      </c>
      <c r="I17" s="1" t="s">
        <v>75</v>
      </c>
      <c r="K17" s="3">
        <v>0</v>
      </c>
      <c r="M17" s="3">
        <v>0</v>
      </c>
      <c r="O17" s="3">
        <v>741800</v>
      </c>
      <c r="Q17" s="3">
        <v>394707521010</v>
      </c>
      <c r="S17" s="3">
        <v>444823539618</v>
      </c>
      <c r="U17" s="3">
        <v>0</v>
      </c>
      <c r="W17" s="3">
        <v>0</v>
      </c>
      <c r="Y17" s="3">
        <v>0</v>
      </c>
      <c r="AA17" s="3">
        <v>0</v>
      </c>
      <c r="AC17" s="3">
        <v>741800</v>
      </c>
      <c r="AE17" s="3">
        <v>620080</v>
      </c>
      <c r="AG17" s="3">
        <v>394707521010</v>
      </c>
      <c r="AI17" s="3">
        <v>459940270880</v>
      </c>
      <c r="AK17" s="1" t="s">
        <v>76</v>
      </c>
    </row>
    <row r="18" spans="1:37" ht="22.5" x14ac:dyDescent="0.55000000000000004">
      <c r="A18" s="2" t="s">
        <v>77</v>
      </c>
      <c r="C18" s="1" t="s">
        <v>43</v>
      </c>
      <c r="E18" s="1" t="s">
        <v>43</v>
      </c>
      <c r="G18" s="1" t="s">
        <v>70</v>
      </c>
      <c r="I18" s="1" t="s">
        <v>78</v>
      </c>
      <c r="K18" s="3">
        <v>0</v>
      </c>
      <c r="M18" s="3">
        <v>0</v>
      </c>
      <c r="O18" s="3">
        <v>1270873</v>
      </c>
      <c r="Q18" s="3">
        <v>871150035266</v>
      </c>
      <c r="S18" s="3">
        <v>1040765622569</v>
      </c>
      <c r="U18" s="3">
        <v>0</v>
      </c>
      <c r="W18" s="3">
        <v>0</v>
      </c>
      <c r="Y18" s="3">
        <v>0</v>
      </c>
      <c r="AA18" s="3">
        <v>0</v>
      </c>
      <c r="AC18" s="3">
        <v>1270873</v>
      </c>
      <c r="AE18" s="3">
        <v>837701</v>
      </c>
      <c r="AG18" s="3">
        <v>871150035266</v>
      </c>
      <c r="AI18" s="3">
        <v>1064531555883</v>
      </c>
      <c r="AK18" s="1" t="s">
        <v>79</v>
      </c>
    </row>
    <row r="19" spans="1:37" ht="22.5" x14ac:dyDescent="0.55000000000000004">
      <c r="A19" s="2" t="s">
        <v>80</v>
      </c>
      <c r="C19" s="1" t="s">
        <v>43</v>
      </c>
      <c r="E19" s="1" t="s">
        <v>43</v>
      </c>
      <c r="G19" s="1" t="s">
        <v>74</v>
      </c>
      <c r="I19" s="1" t="s">
        <v>81</v>
      </c>
      <c r="K19" s="3">
        <v>0</v>
      </c>
      <c r="M19" s="3">
        <v>0</v>
      </c>
      <c r="O19" s="3">
        <v>978934</v>
      </c>
      <c r="Q19" s="3">
        <v>455368531465</v>
      </c>
      <c r="S19" s="3">
        <v>512843993943</v>
      </c>
      <c r="U19" s="3">
        <v>0</v>
      </c>
      <c r="W19" s="3">
        <v>0</v>
      </c>
      <c r="Y19" s="3">
        <v>0</v>
      </c>
      <c r="AA19" s="3">
        <v>0</v>
      </c>
      <c r="AC19" s="3">
        <v>978934</v>
      </c>
      <c r="AE19" s="3">
        <v>542800</v>
      </c>
      <c r="AG19" s="3">
        <v>455368531465</v>
      </c>
      <c r="AI19" s="3">
        <v>531324858590</v>
      </c>
      <c r="AK19" s="1" t="s">
        <v>82</v>
      </c>
    </row>
    <row r="20" spans="1:37" ht="22.5" x14ac:dyDescent="0.55000000000000004">
      <c r="A20" s="2" t="s">
        <v>83</v>
      </c>
      <c r="C20" s="1" t="s">
        <v>43</v>
      </c>
      <c r="E20" s="1" t="s">
        <v>43</v>
      </c>
      <c r="G20" s="1" t="s">
        <v>84</v>
      </c>
      <c r="I20" s="1" t="s">
        <v>85</v>
      </c>
      <c r="K20" s="3">
        <v>0</v>
      </c>
      <c r="M20" s="3">
        <v>0</v>
      </c>
      <c r="O20" s="3">
        <v>16164</v>
      </c>
      <c r="Q20" s="3">
        <v>14120492240</v>
      </c>
      <c r="S20" s="3">
        <v>15900930661</v>
      </c>
      <c r="U20" s="3">
        <v>0</v>
      </c>
      <c r="W20" s="3">
        <v>0</v>
      </c>
      <c r="Y20" s="3">
        <v>16164</v>
      </c>
      <c r="AA20" s="3">
        <v>16164000000</v>
      </c>
      <c r="AC20" s="3">
        <v>0</v>
      </c>
      <c r="AE20" s="3">
        <v>0</v>
      </c>
      <c r="AG20" s="3">
        <v>0</v>
      </c>
      <c r="AI20" s="3">
        <v>0</v>
      </c>
      <c r="AK20" s="1" t="s">
        <v>16</v>
      </c>
    </row>
    <row r="21" spans="1:37" ht="22.5" x14ac:dyDescent="0.55000000000000004">
      <c r="A21" s="2" t="s">
        <v>86</v>
      </c>
      <c r="C21" s="1" t="s">
        <v>43</v>
      </c>
      <c r="E21" s="1" t="s">
        <v>43</v>
      </c>
      <c r="G21" s="1" t="s">
        <v>87</v>
      </c>
      <c r="I21" s="1" t="s">
        <v>88</v>
      </c>
      <c r="K21" s="3">
        <v>0</v>
      </c>
      <c r="M21" s="3">
        <v>0</v>
      </c>
      <c r="O21" s="3">
        <v>570436</v>
      </c>
      <c r="Q21" s="3">
        <v>353330717093</v>
      </c>
      <c r="S21" s="3">
        <v>393011843281</v>
      </c>
      <c r="U21" s="3">
        <v>1410000</v>
      </c>
      <c r="W21" s="3">
        <v>1002267450000</v>
      </c>
      <c r="Y21" s="3">
        <v>0</v>
      </c>
      <c r="AA21" s="3">
        <v>0</v>
      </c>
      <c r="AC21" s="3">
        <v>1980436</v>
      </c>
      <c r="AE21" s="3">
        <v>712520</v>
      </c>
      <c r="AG21" s="3">
        <v>1355598167093</v>
      </c>
      <c r="AI21" s="3">
        <v>1410992662325</v>
      </c>
      <c r="AK21" s="1" t="s">
        <v>89</v>
      </c>
    </row>
    <row r="22" spans="1:37" ht="22.5" x14ac:dyDescent="0.55000000000000004">
      <c r="A22" s="2" t="s">
        <v>90</v>
      </c>
      <c r="C22" s="1" t="s">
        <v>43</v>
      </c>
      <c r="E22" s="1" t="s">
        <v>43</v>
      </c>
      <c r="G22" s="1" t="s">
        <v>70</v>
      </c>
      <c r="I22" s="1" t="s">
        <v>78</v>
      </c>
      <c r="K22" s="3">
        <v>0</v>
      </c>
      <c r="M22" s="3">
        <v>0</v>
      </c>
      <c r="O22" s="3">
        <v>109793</v>
      </c>
      <c r="Q22" s="3">
        <v>92826546856</v>
      </c>
      <c r="S22" s="3">
        <v>99355088596</v>
      </c>
      <c r="U22" s="3">
        <v>0</v>
      </c>
      <c r="W22" s="3">
        <v>0</v>
      </c>
      <c r="Y22" s="3">
        <v>0</v>
      </c>
      <c r="AA22" s="3">
        <v>0</v>
      </c>
      <c r="AC22" s="3">
        <v>109793</v>
      </c>
      <c r="AE22" s="3">
        <v>952325</v>
      </c>
      <c r="AG22" s="3">
        <v>92826546856</v>
      </c>
      <c r="AI22" s="3">
        <v>104550715832</v>
      </c>
      <c r="AK22" s="1" t="s">
        <v>91</v>
      </c>
    </row>
    <row r="23" spans="1:37" ht="22.5" x14ac:dyDescent="0.55000000000000004">
      <c r="A23" s="2" t="s">
        <v>92</v>
      </c>
      <c r="C23" s="1" t="s">
        <v>43</v>
      </c>
      <c r="E23" s="1" t="s">
        <v>43</v>
      </c>
      <c r="G23" s="1" t="s">
        <v>87</v>
      </c>
      <c r="I23" s="1" t="s">
        <v>93</v>
      </c>
      <c r="K23" s="3">
        <v>0</v>
      </c>
      <c r="M23" s="3">
        <v>0</v>
      </c>
      <c r="O23" s="3">
        <v>190500</v>
      </c>
      <c r="Q23" s="3">
        <v>115113591793</v>
      </c>
      <c r="S23" s="3">
        <v>129019621503</v>
      </c>
      <c r="U23" s="3">
        <v>0</v>
      </c>
      <c r="W23" s="3">
        <v>0</v>
      </c>
      <c r="Y23" s="3">
        <v>0</v>
      </c>
      <c r="AA23" s="3">
        <v>0</v>
      </c>
      <c r="AC23" s="3">
        <v>190500</v>
      </c>
      <c r="AE23" s="3">
        <v>698000</v>
      </c>
      <c r="AG23" s="3">
        <v>115113591793</v>
      </c>
      <c r="AI23" s="3">
        <v>132958861113</v>
      </c>
      <c r="AK23" s="1" t="s">
        <v>64</v>
      </c>
    </row>
    <row r="24" spans="1:37" ht="22.5" x14ac:dyDescent="0.55000000000000004">
      <c r="A24" s="2" t="s">
        <v>94</v>
      </c>
      <c r="C24" s="1" t="s">
        <v>43</v>
      </c>
      <c r="E24" s="1" t="s">
        <v>43</v>
      </c>
      <c r="G24" s="1" t="s">
        <v>70</v>
      </c>
      <c r="I24" s="1" t="s">
        <v>95</v>
      </c>
      <c r="K24" s="3">
        <v>0</v>
      </c>
      <c r="M24" s="3">
        <v>0</v>
      </c>
      <c r="O24" s="3">
        <v>347453</v>
      </c>
      <c r="Q24" s="3">
        <v>290657429285</v>
      </c>
      <c r="S24" s="3">
        <v>305770068554</v>
      </c>
      <c r="U24" s="3">
        <v>0</v>
      </c>
      <c r="W24" s="3">
        <v>0</v>
      </c>
      <c r="Y24" s="3">
        <v>0</v>
      </c>
      <c r="AA24" s="3">
        <v>0</v>
      </c>
      <c r="AC24" s="3">
        <v>347453</v>
      </c>
      <c r="AE24" s="3">
        <v>916815</v>
      </c>
      <c r="AG24" s="3">
        <v>290657429285</v>
      </c>
      <c r="AI24" s="3">
        <v>318525879754</v>
      </c>
      <c r="AK24" s="1" t="s">
        <v>96</v>
      </c>
    </row>
    <row r="25" spans="1:37" ht="22.5" x14ac:dyDescent="0.55000000000000004">
      <c r="A25" s="2" t="s">
        <v>97</v>
      </c>
      <c r="C25" s="1" t="s">
        <v>43</v>
      </c>
      <c r="E25" s="1" t="s">
        <v>43</v>
      </c>
      <c r="G25" s="1" t="s">
        <v>98</v>
      </c>
      <c r="I25" s="1" t="s">
        <v>99</v>
      </c>
      <c r="K25" s="3">
        <v>0</v>
      </c>
      <c r="M25" s="3">
        <v>0</v>
      </c>
      <c r="O25" s="3">
        <v>1165187</v>
      </c>
      <c r="Q25" s="3">
        <v>921710788172</v>
      </c>
      <c r="S25" s="3">
        <v>1077715792904</v>
      </c>
      <c r="U25" s="3">
        <v>0</v>
      </c>
      <c r="W25" s="3">
        <v>0</v>
      </c>
      <c r="Y25" s="3">
        <v>0</v>
      </c>
      <c r="AA25" s="3">
        <v>0</v>
      </c>
      <c r="AC25" s="3">
        <v>1165187</v>
      </c>
      <c r="AE25" s="3">
        <v>950000</v>
      </c>
      <c r="AG25" s="3">
        <v>921710788172</v>
      </c>
      <c r="AI25" s="3">
        <v>1106843246766</v>
      </c>
      <c r="AK25" s="1" t="s">
        <v>100</v>
      </c>
    </row>
    <row r="26" spans="1:37" ht="22.5" x14ac:dyDescent="0.55000000000000004">
      <c r="A26" s="2" t="s">
        <v>101</v>
      </c>
      <c r="C26" s="1" t="s">
        <v>43</v>
      </c>
      <c r="E26" s="1" t="s">
        <v>43</v>
      </c>
      <c r="G26" s="1" t="s">
        <v>102</v>
      </c>
      <c r="I26" s="1" t="s">
        <v>103</v>
      </c>
      <c r="K26" s="3">
        <v>0</v>
      </c>
      <c r="M26" s="3">
        <v>0</v>
      </c>
      <c r="O26" s="3">
        <v>339500</v>
      </c>
      <c r="Q26" s="3">
        <v>214638196657</v>
      </c>
      <c r="S26" s="3">
        <v>308904469238</v>
      </c>
      <c r="U26" s="3">
        <v>0</v>
      </c>
      <c r="W26" s="3">
        <v>0</v>
      </c>
      <c r="Y26" s="3">
        <v>0</v>
      </c>
      <c r="AA26" s="3">
        <v>0</v>
      </c>
      <c r="AC26" s="3">
        <v>339500</v>
      </c>
      <c r="AE26" s="3">
        <v>934230</v>
      </c>
      <c r="AG26" s="3">
        <v>214638196657</v>
      </c>
      <c r="AI26" s="3">
        <v>317146900704</v>
      </c>
      <c r="AK26" s="1" t="s">
        <v>96</v>
      </c>
    </row>
    <row r="27" spans="1:37" ht="22.5" x14ac:dyDescent="0.55000000000000004">
      <c r="A27" s="2" t="s">
        <v>104</v>
      </c>
      <c r="C27" s="1" t="s">
        <v>43</v>
      </c>
      <c r="E27" s="1" t="s">
        <v>43</v>
      </c>
      <c r="G27" s="1" t="s">
        <v>98</v>
      </c>
      <c r="I27" s="1" t="s">
        <v>105</v>
      </c>
      <c r="K27" s="3">
        <v>0</v>
      </c>
      <c r="M27" s="3">
        <v>0</v>
      </c>
      <c r="O27" s="3">
        <v>587880</v>
      </c>
      <c r="Q27" s="3">
        <v>377658088119</v>
      </c>
      <c r="S27" s="3">
        <v>428490693493</v>
      </c>
      <c r="U27" s="3">
        <v>0</v>
      </c>
      <c r="W27" s="3">
        <v>0</v>
      </c>
      <c r="Y27" s="3">
        <v>0</v>
      </c>
      <c r="AA27" s="3">
        <v>0</v>
      </c>
      <c r="AC27" s="3">
        <v>587880</v>
      </c>
      <c r="AE27" s="3">
        <v>744310</v>
      </c>
      <c r="AG27" s="3">
        <v>377658088119</v>
      </c>
      <c r="AI27" s="3">
        <v>437531598471</v>
      </c>
      <c r="AK27" s="1" t="s">
        <v>106</v>
      </c>
    </row>
    <row r="28" spans="1:37" ht="22.5" x14ac:dyDescent="0.55000000000000004">
      <c r="A28" s="2" t="s">
        <v>107</v>
      </c>
      <c r="C28" s="1" t="s">
        <v>43</v>
      </c>
      <c r="E28" s="1" t="s">
        <v>43</v>
      </c>
      <c r="G28" s="1" t="s">
        <v>108</v>
      </c>
      <c r="I28" s="1" t="s">
        <v>109</v>
      </c>
      <c r="K28" s="3">
        <v>0</v>
      </c>
      <c r="M28" s="3">
        <v>0</v>
      </c>
      <c r="O28" s="3">
        <v>338000</v>
      </c>
      <c r="Q28" s="3">
        <v>240287830376</v>
      </c>
      <c r="S28" s="3">
        <v>304710804029</v>
      </c>
      <c r="U28" s="3">
        <v>0</v>
      </c>
      <c r="W28" s="3">
        <v>0</v>
      </c>
      <c r="Y28" s="3">
        <v>0</v>
      </c>
      <c r="AA28" s="3">
        <v>0</v>
      </c>
      <c r="AC28" s="3">
        <v>338000</v>
      </c>
      <c r="AE28" s="3">
        <v>929860</v>
      </c>
      <c r="AG28" s="3">
        <v>240287830376</v>
      </c>
      <c r="AI28" s="3">
        <v>314268715183</v>
      </c>
      <c r="AK28" s="1" t="s">
        <v>110</v>
      </c>
    </row>
    <row r="29" spans="1:37" ht="22.5" x14ac:dyDescent="0.55000000000000004">
      <c r="A29" s="2" t="s">
        <v>111</v>
      </c>
      <c r="C29" s="1" t="s">
        <v>43</v>
      </c>
      <c r="E29" s="1" t="s">
        <v>43</v>
      </c>
      <c r="G29" s="1" t="s">
        <v>112</v>
      </c>
      <c r="I29" s="1" t="s">
        <v>113</v>
      </c>
      <c r="K29" s="3">
        <v>0</v>
      </c>
      <c r="M29" s="3">
        <v>0</v>
      </c>
      <c r="O29" s="3">
        <v>5900</v>
      </c>
      <c r="Q29" s="3">
        <v>3782326363</v>
      </c>
      <c r="S29" s="3">
        <v>4212278789</v>
      </c>
      <c r="U29" s="3">
        <v>0</v>
      </c>
      <c r="W29" s="3">
        <v>0</v>
      </c>
      <c r="Y29" s="3">
        <v>0</v>
      </c>
      <c r="AA29" s="3">
        <v>0</v>
      </c>
      <c r="AC29" s="3">
        <v>5900</v>
      </c>
      <c r="AE29" s="3">
        <v>738600</v>
      </c>
      <c r="AG29" s="3">
        <v>3782326363</v>
      </c>
      <c r="AI29" s="3">
        <v>4357407722</v>
      </c>
      <c r="AK29" s="1" t="s">
        <v>114</v>
      </c>
    </row>
    <row r="30" spans="1:37" ht="22.5" x14ac:dyDescent="0.55000000000000004">
      <c r="A30" s="2" t="s">
        <v>115</v>
      </c>
      <c r="C30" s="1" t="s">
        <v>43</v>
      </c>
      <c r="E30" s="1" t="s">
        <v>43</v>
      </c>
      <c r="G30" s="1" t="s">
        <v>112</v>
      </c>
      <c r="I30" s="1" t="s">
        <v>116</v>
      </c>
      <c r="K30" s="3">
        <v>0</v>
      </c>
      <c r="M30" s="3">
        <v>0</v>
      </c>
      <c r="O30" s="3">
        <v>75000</v>
      </c>
      <c r="Q30" s="3">
        <v>47478619967</v>
      </c>
      <c r="S30" s="3">
        <v>52657234579</v>
      </c>
      <c r="U30" s="3">
        <v>0</v>
      </c>
      <c r="W30" s="3">
        <v>0</v>
      </c>
      <c r="Y30" s="3">
        <v>0</v>
      </c>
      <c r="AA30" s="3">
        <v>0</v>
      </c>
      <c r="AC30" s="3">
        <v>75000</v>
      </c>
      <c r="AE30" s="3">
        <v>726000</v>
      </c>
      <c r="AG30" s="3">
        <v>47478619967</v>
      </c>
      <c r="AI30" s="3">
        <v>54445848187</v>
      </c>
      <c r="AK30" s="1" t="s">
        <v>50</v>
      </c>
    </row>
    <row r="31" spans="1:37" ht="22.5" x14ac:dyDescent="0.55000000000000004">
      <c r="A31" s="2" t="s">
        <v>117</v>
      </c>
      <c r="C31" s="1" t="s">
        <v>43</v>
      </c>
      <c r="E31" s="1" t="s">
        <v>43</v>
      </c>
      <c r="G31" s="1" t="s">
        <v>118</v>
      </c>
      <c r="I31" s="1" t="s">
        <v>119</v>
      </c>
      <c r="K31" s="3">
        <v>18</v>
      </c>
      <c r="M31" s="3">
        <v>18</v>
      </c>
      <c r="O31" s="3">
        <v>335030</v>
      </c>
      <c r="Q31" s="3">
        <v>293365362742</v>
      </c>
      <c r="S31" s="3">
        <v>309603030349</v>
      </c>
      <c r="U31" s="3">
        <v>0</v>
      </c>
      <c r="W31" s="3">
        <v>0</v>
      </c>
      <c r="Y31" s="3">
        <v>0</v>
      </c>
      <c r="AA31" s="3">
        <v>0</v>
      </c>
      <c r="AC31" s="3">
        <v>335030</v>
      </c>
      <c r="AE31" s="3">
        <v>930656</v>
      </c>
      <c r="AG31" s="3">
        <v>293365362742</v>
      </c>
      <c r="AI31" s="3">
        <v>311774221250</v>
      </c>
      <c r="AK31" s="1" t="s">
        <v>110</v>
      </c>
    </row>
    <row r="32" spans="1:37" ht="22.5" x14ac:dyDescent="0.55000000000000004">
      <c r="A32" s="2" t="s">
        <v>120</v>
      </c>
      <c r="C32" s="1" t="s">
        <v>43</v>
      </c>
      <c r="E32" s="1" t="s">
        <v>43</v>
      </c>
      <c r="G32" s="1" t="s">
        <v>121</v>
      </c>
      <c r="I32" s="1" t="s">
        <v>122</v>
      </c>
      <c r="K32" s="3">
        <v>19</v>
      </c>
      <c r="M32" s="3">
        <v>19</v>
      </c>
      <c r="O32" s="3">
        <v>2373000</v>
      </c>
      <c r="Q32" s="3">
        <v>2009021740000</v>
      </c>
      <c r="S32" s="3">
        <v>2120733327677</v>
      </c>
      <c r="U32" s="3">
        <v>0</v>
      </c>
      <c r="W32" s="3">
        <v>0</v>
      </c>
      <c r="Y32" s="3">
        <v>0</v>
      </c>
      <c r="AA32" s="3">
        <v>0</v>
      </c>
      <c r="AC32" s="3">
        <v>2373000</v>
      </c>
      <c r="AE32" s="3">
        <v>869379</v>
      </c>
      <c r="AG32" s="3">
        <v>2009021740000</v>
      </c>
      <c r="AI32" s="3">
        <v>2062879449856</v>
      </c>
      <c r="AK32" s="1" t="s">
        <v>123</v>
      </c>
    </row>
    <row r="33" spans="1:37" ht="22.5" x14ac:dyDescent="0.55000000000000004">
      <c r="A33" s="2" t="s">
        <v>124</v>
      </c>
      <c r="C33" s="1" t="s">
        <v>43</v>
      </c>
      <c r="E33" s="1" t="s">
        <v>43</v>
      </c>
      <c r="G33" s="1" t="s">
        <v>125</v>
      </c>
      <c r="I33" s="1" t="s">
        <v>126</v>
      </c>
      <c r="K33" s="3">
        <v>18</v>
      </c>
      <c r="M33" s="3">
        <v>18</v>
      </c>
      <c r="O33" s="3">
        <v>494534</v>
      </c>
      <c r="Q33" s="3">
        <v>460416717507</v>
      </c>
      <c r="S33" s="3">
        <v>487453175758</v>
      </c>
      <c r="U33" s="3">
        <v>105264</v>
      </c>
      <c r="W33" s="3">
        <v>103937302940</v>
      </c>
      <c r="Y33" s="3">
        <v>0</v>
      </c>
      <c r="AA33" s="3">
        <v>0</v>
      </c>
      <c r="AC33" s="3">
        <v>599798</v>
      </c>
      <c r="AE33" s="3">
        <v>992108</v>
      </c>
      <c r="AG33" s="3">
        <v>564354020447</v>
      </c>
      <c r="AI33" s="3">
        <v>595019381694</v>
      </c>
      <c r="AK33" s="1" t="s">
        <v>127</v>
      </c>
    </row>
    <row r="34" spans="1:37" ht="22.5" x14ac:dyDescent="0.55000000000000004">
      <c r="A34" s="2" t="s">
        <v>128</v>
      </c>
      <c r="C34" s="1" t="s">
        <v>43</v>
      </c>
      <c r="E34" s="1" t="s">
        <v>43</v>
      </c>
      <c r="G34" s="1" t="s">
        <v>129</v>
      </c>
      <c r="I34" s="1" t="s">
        <v>130</v>
      </c>
      <c r="K34" s="3">
        <v>23</v>
      </c>
      <c r="M34" s="3">
        <v>23</v>
      </c>
      <c r="O34" s="3">
        <v>4000000</v>
      </c>
      <c r="Q34" s="3">
        <v>4000000000000</v>
      </c>
      <c r="S34" s="3">
        <v>3999695000000</v>
      </c>
      <c r="U34" s="3">
        <v>0</v>
      </c>
      <c r="W34" s="3">
        <v>0</v>
      </c>
      <c r="Y34" s="3">
        <v>0</v>
      </c>
      <c r="AA34" s="3">
        <v>0</v>
      </c>
      <c r="AC34" s="3">
        <v>4000000</v>
      </c>
      <c r="AE34" s="3">
        <v>1000000</v>
      </c>
      <c r="AG34" s="3">
        <v>4000000000000</v>
      </c>
      <c r="AI34" s="3">
        <v>3999695000000</v>
      </c>
      <c r="AK34" s="1" t="s">
        <v>131</v>
      </c>
    </row>
    <row r="35" spans="1:37" ht="22.5" x14ac:dyDescent="0.55000000000000004">
      <c r="A35" s="2" t="s">
        <v>132</v>
      </c>
      <c r="C35" s="1" t="s">
        <v>43</v>
      </c>
      <c r="E35" s="1" t="s">
        <v>43</v>
      </c>
      <c r="G35" s="1" t="s">
        <v>133</v>
      </c>
      <c r="I35" s="1" t="s">
        <v>134</v>
      </c>
      <c r="K35" s="3">
        <v>18</v>
      </c>
      <c r="M35" s="3">
        <v>18</v>
      </c>
      <c r="O35" s="3">
        <v>1000000</v>
      </c>
      <c r="Q35" s="3">
        <v>907041250000</v>
      </c>
      <c r="S35" s="3">
        <v>906971838123</v>
      </c>
      <c r="U35" s="3">
        <v>0</v>
      </c>
      <c r="W35" s="3">
        <v>0</v>
      </c>
      <c r="Y35" s="3">
        <v>0</v>
      </c>
      <c r="AA35" s="3">
        <v>0</v>
      </c>
      <c r="AC35" s="3">
        <v>1000000</v>
      </c>
      <c r="AE35" s="3">
        <v>907041</v>
      </c>
      <c r="AG35" s="3">
        <v>907041250000</v>
      </c>
      <c r="AI35" s="3">
        <v>906971838123</v>
      </c>
      <c r="AK35" s="1" t="s">
        <v>135</v>
      </c>
    </row>
    <row r="36" spans="1:37" ht="22.5" x14ac:dyDescent="0.55000000000000004">
      <c r="A36" s="2" t="s">
        <v>136</v>
      </c>
      <c r="C36" s="1" t="s">
        <v>43</v>
      </c>
      <c r="E36" s="1" t="s">
        <v>43</v>
      </c>
      <c r="G36" s="1" t="s">
        <v>137</v>
      </c>
      <c r="I36" s="1" t="s">
        <v>138</v>
      </c>
      <c r="K36" s="3">
        <v>23</v>
      </c>
      <c r="M36" s="3">
        <v>23</v>
      </c>
      <c r="O36" s="3">
        <v>2000000</v>
      </c>
      <c r="Q36" s="3">
        <v>2000000000000</v>
      </c>
      <c r="S36" s="3">
        <v>1954993444182</v>
      </c>
      <c r="U36" s="3">
        <v>0</v>
      </c>
      <c r="W36" s="3">
        <v>0</v>
      </c>
      <c r="Y36" s="3">
        <v>0</v>
      </c>
      <c r="AA36" s="3">
        <v>0</v>
      </c>
      <c r="AC36" s="3">
        <v>2000000</v>
      </c>
      <c r="AE36" s="3">
        <v>983353</v>
      </c>
      <c r="AG36" s="3">
        <v>2000000000000</v>
      </c>
      <c r="AI36" s="3">
        <v>1966557380565</v>
      </c>
      <c r="AK36" s="1" t="s">
        <v>139</v>
      </c>
    </row>
    <row r="37" spans="1:37" ht="22.5" x14ac:dyDescent="0.55000000000000004">
      <c r="A37" s="2" t="s">
        <v>140</v>
      </c>
      <c r="C37" s="1" t="s">
        <v>43</v>
      </c>
      <c r="E37" s="1" t="s">
        <v>43</v>
      </c>
      <c r="G37" s="1" t="s">
        <v>87</v>
      </c>
      <c r="I37" s="1" t="s">
        <v>141</v>
      </c>
      <c r="K37" s="3">
        <v>18</v>
      </c>
      <c r="M37" s="3">
        <v>18</v>
      </c>
      <c r="O37" s="3">
        <v>1000000</v>
      </c>
      <c r="Q37" s="3">
        <v>857386250000</v>
      </c>
      <c r="S37" s="3">
        <v>888592091986</v>
      </c>
      <c r="U37" s="3">
        <v>0</v>
      </c>
      <c r="W37" s="3">
        <v>0</v>
      </c>
      <c r="Y37" s="3">
        <v>0</v>
      </c>
      <c r="AA37" s="3">
        <v>0</v>
      </c>
      <c r="AC37" s="3">
        <v>1000000</v>
      </c>
      <c r="AE37" s="3">
        <v>894940</v>
      </c>
      <c r="AG37" s="3">
        <v>857386250000</v>
      </c>
      <c r="AI37" s="3">
        <v>894872339280</v>
      </c>
      <c r="AK37" s="1" t="s">
        <v>142</v>
      </c>
    </row>
    <row r="38" spans="1:37" ht="22.5" x14ac:dyDescent="0.55000000000000004">
      <c r="A38" s="2" t="s">
        <v>143</v>
      </c>
      <c r="C38" s="1" t="s">
        <v>43</v>
      </c>
      <c r="E38" s="1" t="s">
        <v>43</v>
      </c>
      <c r="G38" s="1" t="s">
        <v>144</v>
      </c>
      <c r="I38" s="1" t="s">
        <v>145</v>
      </c>
      <c r="K38" s="3">
        <v>18</v>
      </c>
      <c r="M38" s="3">
        <v>18</v>
      </c>
      <c r="O38" s="3">
        <v>950000</v>
      </c>
      <c r="Q38" s="3">
        <v>950011250000</v>
      </c>
      <c r="S38" s="3">
        <v>944722909385</v>
      </c>
      <c r="U38" s="3">
        <v>0</v>
      </c>
      <c r="W38" s="3">
        <v>0</v>
      </c>
      <c r="Y38" s="3">
        <v>0</v>
      </c>
      <c r="AA38" s="3">
        <v>0</v>
      </c>
      <c r="AC38" s="3">
        <v>950000</v>
      </c>
      <c r="AE38" s="3">
        <v>994521</v>
      </c>
      <c r="AG38" s="3">
        <v>950011250000</v>
      </c>
      <c r="AI38" s="3">
        <v>944722909385</v>
      </c>
      <c r="AK38" s="1" t="s">
        <v>146</v>
      </c>
    </row>
    <row r="39" spans="1:37" ht="22.5" x14ac:dyDescent="0.55000000000000004">
      <c r="A39" s="2" t="s">
        <v>147</v>
      </c>
      <c r="C39" s="1" t="s">
        <v>43</v>
      </c>
      <c r="E39" s="1" t="s">
        <v>43</v>
      </c>
      <c r="G39" s="1" t="s">
        <v>148</v>
      </c>
      <c r="I39" s="1" t="s">
        <v>149</v>
      </c>
      <c r="K39" s="3">
        <v>18.5</v>
      </c>
      <c r="M39" s="3">
        <v>18.5</v>
      </c>
      <c r="O39" s="3">
        <v>3014000</v>
      </c>
      <c r="Q39" s="3">
        <v>2729742452318</v>
      </c>
      <c r="S39" s="3">
        <v>2788431440961</v>
      </c>
      <c r="U39" s="3">
        <v>0</v>
      </c>
      <c r="W39" s="3">
        <v>0</v>
      </c>
      <c r="Y39" s="3">
        <v>0</v>
      </c>
      <c r="AA39" s="3">
        <v>0</v>
      </c>
      <c r="AC39" s="3">
        <v>3014000</v>
      </c>
      <c r="AE39" s="3">
        <v>934937</v>
      </c>
      <c r="AG39" s="3">
        <v>2729742452318</v>
      </c>
      <c r="AI39" s="3">
        <v>2817686906771</v>
      </c>
      <c r="AK39" s="1" t="s">
        <v>150</v>
      </c>
    </row>
    <row r="40" spans="1:37" ht="22.5" x14ac:dyDescent="0.55000000000000004">
      <c r="A40" s="2" t="s">
        <v>151</v>
      </c>
      <c r="C40" s="1" t="s">
        <v>43</v>
      </c>
      <c r="E40" s="1" t="s">
        <v>43</v>
      </c>
      <c r="G40" s="1" t="s">
        <v>148</v>
      </c>
      <c r="I40" s="1" t="s">
        <v>149</v>
      </c>
      <c r="K40" s="3">
        <v>18.5</v>
      </c>
      <c r="M40" s="3">
        <v>18.5</v>
      </c>
      <c r="O40" s="3">
        <v>5000</v>
      </c>
      <c r="Q40" s="3">
        <v>4526945152</v>
      </c>
      <c r="S40" s="3">
        <v>4750637736</v>
      </c>
      <c r="U40" s="3">
        <v>0</v>
      </c>
      <c r="W40" s="3">
        <v>0</v>
      </c>
      <c r="Y40" s="3">
        <v>0</v>
      </c>
      <c r="AA40" s="3">
        <v>0</v>
      </c>
      <c r="AC40" s="3">
        <v>5000</v>
      </c>
      <c r="AE40" s="3">
        <v>950200</v>
      </c>
      <c r="AG40" s="3">
        <v>4526945152</v>
      </c>
      <c r="AI40" s="3">
        <v>4750637736</v>
      </c>
      <c r="AK40" s="1" t="s">
        <v>114</v>
      </c>
    </row>
    <row r="41" spans="1:37" ht="22.5" x14ac:dyDescent="0.55000000000000004">
      <c r="A41" s="2" t="s">
        <v>152</v>
      </c>
      <c r="C41" s="1" t="s">
        <v>43</v>
      </c>
      <c r="E41" s="1" t="s">
        <v>43</v>
      </c>
      <c r="G41" s="1" t="s">
        <v>153</v>
      </c>
      <c r="I41" s="1" t="s">
        <v>154</v>
      </c>
      <c r="K41" s="3">
        <v>23</v>
      </c>
      <c r="M41" s="3">
        <v>23</v>
      </c>
      <c r="O41" s="3">
        <v>1000000</v>
      </c>
      <c r="Q41" s="3">
        <v>1000000000000</v>
      </c>
      <c r="S41" s="3">
        <v>980687093806</v>
      </c>
      <c r="U41" s="3">
        <v>0</v>
      </c>
      <c r="W41" s="3">
        <v>0</v>
      </c>
      <c r="Y41" s="3">
        <v>0</v>
      </c>
      <c r="AA41" s="3">
        <v>0</v>
      </c>
      <c r="AC41" s="3">
        <v>1000000</v>
      </c>
      <c r="AE41" s="3">
        <v>983968</v>
      </c>
      <c r="AG41" s="3">
        <v>1000000000000</v>
      </c>
      <c r="AI41" s="3">
        <v>983893203222</v>
      </c>
      <c r="AK41" s="1" t="s">
        <v>155</v>
      </c>
    </row>
    <row r="42" spans="1:37" ht="22.5" x14ac:dyDescent="0.55000000000000004">
      <c r="A42" s="2" t="s">
        <v>156</v>
      </c>
      <c r="C42" s="1" t="s">
        <v>43</v>
      </c>
      <c r="E42" s="1" t="s">
        <v>43</v>
      </c>
      <c r="G42" s="1" t="s">
        <v>157</v>
      </c>
      <c r="I42" s="1" t="s">
        <v>158</v>
      </c>
      <c r="K42" s="3">
        <v>18</v>
      </c>
      <c r="M42" s="3">
        <v>18</v>
      </c>
      <c r="O42" s="3">
        <v>312924</v>
      </c>
      <c r="Q42" s="3">
        <v>300011060025</v>
      </c>
      <c r="S42" s="3">
        <v>290273704654</v>
      </c>
      <c r="U42" s="3">
        <v>0</v>
      </c>
      <c r="W42" s="3">
        <v>0</v>
      </c>
      <c r="Y42" s="3">
        <v>0</v>
      </c>
      <c r="AA42" s="3">
        <v>0</v>
      </c>
      <c r="AC42" s="3">
        <v>312924</v>
      </c>
      <c r="AE42" s="3">
        <v>946902</v>
      </c>
      <c r="AG42" s="3">
        <v>300011060025</v>
      </c>
      <c r="AI42" s="3">
        <v>296285767935</v>
      </c>
      <c r="AK42" s="1" t="s">
        <v>159</v>
      </c>
    </row>
    <row r="43" spans="1:37" ht="22.5" x14ac:dyDescent="0.55000000000000004">
      <c r="A43" s="2" t="s">
        <v>160</v>
      </c>
      <c r="C43" s="1" t="s">
        <v>43</v>
      </c>
      <c r="E43" s="1" t="s">
        <v>43</v>
      </c>
      <c r="G43" s="1" t="s">
        <v>161</v>
      </c>
      <c r="I43" s="1" t="s">
        <v>162</v>
      </c>
      <c r="K43" s="3">
        <v>18</v>
      </c>
      <c r="M43" s="3">
        <v>18</v>
      </c>
      <c r="O43" s="3">
        <v>73400</v>
      </c>
      <c r="Q43" s="3">
        <v>68690656000</v>
      </c>
      <c r="S43" s="3">
        <v>65394413295</v>
      </c>
      <c r="U43" s="3">
        <v>0</v>
      </c>
      <c r="W43" s="3">
        <v>0</v>
      </c>
      <c r="Y43" s="3">
        <v>0</v>
      </c>
      <c r="AA43" s="3">
        <v>0</v>
      </c>
      <c r="AC43" s="3">
        <v>73400</v>
      </c>
      <c r="AE43" s="3">
        <v>955941</v>
      </c>
      <c r="AG43" s="3">
        <v>68690656000</v>
      </c>
      <c r="AI43" s="3">
        <v>70160719237</v>
      </c>
      <c r="AK43" s="1" t="s">
        <v>163</v>
      </c>
    </row>
    <row r="44" spans="1:37" ht="22.5" x14ac:dyDescent="0.55000000000000004">
      <c r="A44" s="2" t="s">
        <v>164</v>
      </c>
      <c r="C44" s="1" t="s">
        <v>43</v>
      </c>
      <c r="E44" s="1" t="s">
        <v>43</v>
      </c>
      <c r="G44" s="1" t="s">
        <v>165</v>
      </c>
      <c r="I44" s="1" t="s">
        <v>166</v>
      </c>
      <c r="K44" s="3">
        <v>18</v>
      </c>
      <c r="M44" s="3">
        <v>18</v>
      </c>
      <c r="O44" s="3">
        <v>1555000</v>
      </c>
      <c r="Q44" s="3">
        <v>1421140491503</v>
      </c>
      <c r="S44" s="3">
        <v>1406006198852</v>
      </c>
      <c r="U44" s="3">
        <v>172457</v>
      </c>
      <c r="W44" s="3">
        <v>164526913223</v>
      </c>
      <c r="Y44" s="3">
        <v>0</v>
      </c>
      <c r="AA44" s="3">
        <v>0</v>
      </c>
      <c r="AC44" s="3">
        <v>1727457</v>
      </c>
      <c r="AE44" s="3">
        <v>907581</v>
      </c>
      <c r="AG44" s="3">
        <v>1585667404726</v>
      </c>
      <c r="AI44" s="3">
        <v>1567687606221</v>
      </c>
      <c r="AK44" s="1" t="s">
        <v>167</v>
      </c>
    </row>
    <row r="45" spans="1:37" ht="22.5" x14ac:dyDescent="0.55000000000000004">
      <c r="A45" s="2" t="s">
        <v>168</v>
      </c>
      <c r="C45" s="1" t="s">
        <v>43</v>
      </c>
      <c r="E45" s="1" t="s">
        <v>43</v>
      </c>
      <c r="G45" s="1" t="s">
        <v>169</v>
      </c>
      <c r="I45" s="1" t="s">
        <v>170</v>
      </c>
      <c r="K45" s="3">
        <v>20.5</v>
      </c>
      <c r="M45" s="3">
        <v>20.5</v>
      </c>
      <c r="O45" s="3">
        <v>2409952</v>
      </c>
      <c r="Q45" s="3">
        <v>2281046843553</v>
      </c>
      <c r="S45" s="3">
        <v>2227081301029</v>
      </c>
      <c r="U45" s="3">
        <v>481762</v>
      </c>
      <c r="W45" s="3">
        <v>465642368350</v>
      </c>
      <c r="Y45" s="3">
        <v>0</v>
      </c>
      <c r="AA45" s="3">
        <v>0</v>
      </c>
      <c r="AC45" s="3">
        <v>2891714</v>
      </c>
      <c r="AE45" s="3">
        <v>919724</v>
      </c>
      <c r="AG45" s="3">
        <v>2746689211903</v>
      </c>
      <c r="AI45" s="3">
        <v>2659375974055</v>
      </c>
      <c r="AK45" s="1" t="s">
        <v>171</v>
      </c>
    </row>
    <row r="46" spans="1:37" ht="22.5" x14ac:dyDescent="0.55000000000000004">
      <c r="A46" s="2" t="s">
        <v>172</v>
      </c>
      <c r="C46" s="1" t="s">
        <v>43</v>
      </c>
      <c r="E46" s="1" t="s">
        <v>43</v>
      </c>
      <c r="G46" s="1" t="s">
        <v>169</v>
      </c>
      <c r="I46" s="1" t="s">
        <v>173</v>
      </c>
      <c r="K46" s="3">
        <v>20.5</v>
      </c>
      <c r="M46" s="3">
        <v>20.5</v>
      </c>
      <c r="O46" s="3">
        <v>125571</v>
      </c>
      <c r="Q46" s="3">
        <v>115786456840</v>
      </c>
      <c r="S46" s="3">
        <v>112532920608</v>
      </c>
      <c r="U46" s="3">
        <v>0</v>
      </c>
      <c r="W46" s="3">
        <v>0</v>
      </c>
      <c r="Y46" s="3">
        <v>0</v>
      </c>
      <c r="AA46" s="3">
        <v>0</v>
      </c>
      <c r="AC46" s="3">
        <v>125571</v>
      </c>
      <c r="AE46" s="3">
        <v>961561</v>
      </c>
      <c r="AG46" s="3">
        <v>115786456840</v>
      </c>
      <c r="AI46" s="3">
        <v>120734969587</v>
      </c>
      <c r="AK46" s="1" t="s">
        <v>174</v>
      </c>
    </row>
    <row r="47" spans="1:37" ht="22.5" x14ac:dyDescent="0.55000000000000004">
      <c r="A47" s="2" t="s">
        <v>175</v>
      </c>
      <c r="C47" s="1" t="s">
        <v>43</v>
      </c>
      <c r="E47" s="1" t="s">
        <v>43</v>
      </c>
      <c r="G47" s="1" t="s">
        <v>176</v>
      </c>
      <c r="I47" s="1" t="s">
        <v>177</v>
      </c>
      <c r="K47" s="3">
        <v>20.5</v>
      </c>
      <c r="M47" s="3">
        <v>20.5</v>
      </c>
      <c r="O47" s="3">
        <v>480000</v>
      </c>
      <c r="Q47" s="3">
        <v>456203250000</v>
      </c>
      <c r="S47" s="3">
        <v>441166518487</v>
      </c>
      <c r="U47" s="3">
        <v>0</v>
      </c>
      <c r="W47" s="3">
        <v>0</v>
      </c>
      <c r="Y47" s="3">
        <v>0</v>
      </c>
      <c r="AA47" s="3">
        <v>0</v>
      </c>
      <c r="AC47" s="3">
        <v>480000</v>
      </c>
      <c r="AE47" s="3">
        <v>946205</v>
      </c>
      <c r="AG47" s="3">
        <v>456203250000</v>
      </c>
      <c r="AI47" s="3">
        <v>454143768897</v>
      </c>
      <c r="AK47" s="1" t="s">
        <v>178</v>
      </c>
    </row>
    <row r="48" spans="1:37" ht="22.5" x14ac:dyDescent="0.55000000000000004">
      <c r="A48" s="2" t="s">
        <v>179</v>
      </c>
      <c r="C48" s="1" t="s">
        <v>43</v>
      </c>
      <c r="E48" s="1" t="s">
        <v>43</v>
      </c>
      <c r="G48" s="1" t="s">
        <v>180</v>
      </c>
      <c r="I48" s="1" t="s">
        <v>181</v>
      </c>
      <c r="K48" s="3">
        <v>18</v>
      </c>
      <c r="M48" s="3">
        <v>18</v>
      </c>
      <c r="O48" s="3">
        <v>154132</v>
      </c>
      <c r="Q48" s="3">
        <v>145158308221</v>
      </c>
      <c r="S48" s="3">
        <v>141573934572</v>
      </c>
      <c r="U48" s="3">
        <v>57506</v>
      </c>
      <c r="W48" s="3">
        <v>56160616095</v>
      </c>
      <c r="Y48" s="3">
        <v>0</v>
      </c>
      <c r="AA48" s="3">
        <v>0</v>
      </c>
      <c r="AC48" s="3">
        <v>211638</v>
      </c>
      <c r="AE48" s="3">
        <v>921952</v>
      </c>
      <c r="AG48" s="3">
        <v>201318924316</v>
      </c>
      <c r="AI48" s="3">
        <v>195105199470</v>
      </c>
      <c r="AK48" s="1" t="s">
        <v>182</v>
      </c>
    </row>
    <row r="49" spans="1:37" ht="22.5" x14ac:dyDescent="0.55000000000000004">
      <c r="A49" s="2" t="s">
        <v>183</v>
      </c>
      <c r="C49" s="1" t="s">
        <v>43</v>
      </c>
      <c r="E49" s="1" t="s">
        <v>43</v>
      </c>
      <c r="G49" s="1" t="s">
        <v>184</v>
      </c>
      <c r="I49" s="1" t="s">
        <v>185</v>
      </c>
      <c r="K49" s="3">
        <v>18</v>
      </c>
      <c r="M49" s="3">
        <v>18</v>
      </c>
      <c r="O49" s="3">
        <v>10000</v>
      </c>
      <c r="Q49" s="3">
        <v>8970183922</v>
      </c>
      <c r="S49" s="3">
        <v>9237725569</v>
      </c>
      <c r="U49" s="3">
        <v>0</v>
      </c>
      <c r="W49" s="3">
        <v>0</v>
      </c>
      <c r="Y49" s="3">
        <v>0</v>
      </c>
      <c r="AA49" s="3">
        <v>0</v>
      </c>
      <c r="AC49" s="3">
        <v>10000</v>
      </c>
      <c r="AE49" s="3">
        <v>954538</v>
      </c>
      <c r="AG49" s="3">
        <v>8970183922</v>
      </c>
      <c r="AI49" s="3">
        <v>9544652164</v>
      </c>
      <c r="AK49" s="1" t="s">
        <v>114</v>
      </c>
    </row>
    <row r="50" spans="1:37" ht="22.5" x14ac:dyDescent="0.55000000000000004">
      <c r="A50" s="2" t="s">
        <v>186</v>
      </c>
      <c r="C50" s="1" t="s">
        <v>43</v>
      </c>
      <c r="E50" s="1" t="s">
        <v>43</v>
      </c>
      <c r="G50" s="1" t="s">
        <v>187</v>
      </c>
      <c r="I50" s="1" t="s">
        <v>188</v>
      </c>
      <c r="K50" s="3">
        <v>18</v>
      </c>
      <c r="M50" s="3">
        <v>18</v>
      </c>
      <c r="O50" s="3">
        <v>20000</v>
      </c>
      <c r="Q50" s="3">
        <v>17825009048</v>
      </c>
      <c r="S50" s="3">
        <v>18038024495</v>
      </c>
      <c r="U50" s="3">
        <v>0</v>
      </c>
      <c r="W50" s="3">
        <v>0</v>
      </c>
      <c r="Y50" s="3">
        <v>0</v>
      </c>
      <c r="AA50" s="3">
        <v>0</v>
      </c>
      <c r="AC50" s="3">
        <v>20000</v>
      </c>
      <c r="AE50" s="3">
        <v>905289</v>
      </c>
      <c r="AG50" s="3">
        <v>17825009048</v>
      </c>
      <c r="AI50" s="3">
        <v>18104399434</v>
      </c>
      <c r="AK50" s="1" t="s">
        <v>189</v>
      </c>
    </row>
    <row r="51" spans="1:37" ht="22.5" x14ac:dyDescent="0.55000000000000004">
      <c r="A51" s="2" t="s">
        <v>190</v>
      </c>
      <c r="C51" s="1" t="s">
        <v>43</v>
      </c>
      <c r="E51" s="1" t="s">
        <v>43</v>
      </c>
      <c r="G51" s="1" t="s">
        <v>191</v>
      </c>
      <c r="I51" s="1" t="s">
        <v>192</v>
      </c>
      <c r="K51" s="3">
        <v>18</v>
      </c>
      <c r="M51" s="3">
        <v>18</v>
      </c>
      <c r="O51" s="3">
        <v>135000</v>
      </c>
      <c r="Q51" s="3">
        <v>124715109180</v>
      </c>
      <c r="S51" s="3">
        <v>123358588190</v>
      </c>
      <c r="U51" s="3">
        <v>0</v>
      </c>
      <c r="W51" s="3">
        <v>0</v>
      </c>
      <c r="Y51" s="3">
        <v>0</v>
      </c>
      <c r="AA51" s="3">
        <v>0</v>
      </c>
      <c r="AC51" s="3">
        <v>135000</v>
      </c>
      <c r="AE51" s="3">
        <v>921452</v>
      </c>
      <c r="AG51" s="3">
        <v>124715109180</v>
      </c>
      <c r="AI51" s="3">
        <v>124386534803</v>
      </c>
      <c r="AK51" s="1" t="s">
        <v>174</v>
      </c>
    </row>
    <row r="52" spans="1:37" ht="22.5" x14ac:dyDescent="0.55000000000000004">
      <c r="A52" s="2" t="s">
        <v>193</v>
      </c>
      <c r="C52" s="1" t="s">
        <v>43</v>
      </c>
      <c r="E52" s="1" t="s">
        <v>43</v>
      </c>
      <c r="G52" s="1" t="s">
        <v>194</v>
      </c>
      <c r="I52" s="1" t="s">
        <v>195</v>
      </c>
      <c r="K52" s="3">
        <v>17</v>
      </c>
      <c r="M52" s="3">
        <v>17</v>
      </c>
      <c r="O52" s="3">
        <v>207017</v>
      </c>
      <c r="Q52" s="3">
        <v>193119789854</v>
      </c>
      <c r="S52" s="3">
        <v>191298516789</v>
      </c>
      <c r="U52" s="3">
        <v>0</v>
      </c>
      <c r="W52" s="3">
        <v>0</v>
      </c>
      <c r="Y52" s="3">
        <v>0</v>
      </c>
      <c r="AA52" s="3">
        <v>0</v>
      </c>
      <c r="AC52" s="3">
        <v>207017</v>
      </c>
      <c r="AE52" s="3">
        <v>919561</v>
      </c>
      <c r="AG52" s="3">
        <v>193119789854</v>
      </c>
      <c r="AI52" s="3">
        <v>190350244224</v>
      </c>
      <c r="AK52" s="1" t="s">
        <v>196</v>
      </c>
    </row>
    <row r="53" spans="1:37" ht="22.5" x14ac:dyDescent="0.55000000000000004">
      <c r="A53" s="2" t="s">
        <v>197</v>
      </c>
      <c r="C53" s="1" t="s">
        <v>43</v>
      </c>
      <c r="E53" s="1" t="s">
        <v>43</v>
      </c>
      <c r="G53" s="1" t="s">
        <v>198</v>
      </c>
      <c r="I53" s="1" t="s">
        <v>199</v>
      </c>
      <c r="K53" s="3">
        <v>23</v>
      </c>
      <c r="M53" s="3">
        <v>23</v>
      </c>
      <c r="O53" s="3">
        <v>1000000</v>
      </c>
      <c r="Q53" s="3">
        <v>950011250000</v>
      </c>
      <c r="S53" s="3">
        <v>953347301725</v>
      </c>
      <c r="U53" s="3">
        <v>0</v>
      </c>
      <c r="W53" s="3">
        <v>0</v>
      </c>
      <c r="Y53" s="3">
        <v>0</v>
      </c>
      <c r="AA53" s="3">
        <v>0</v>
      </c>
      <c r="AC53" s="3">
        <v>1000000</v>
      </c>
      <c r="AE53" s="3">
        <v>959360</v>
      </c>
      <c r="AG53" s="3">
        <v>950011250000</v>
      </c>
      <c r="AI53" s="3">
        <v>959286848800</v>
      </c>
      <c r="AK53" s="1" t="s">
        <v>200</v>
      </c>
    </row>
    <row r="54" spans="1:37" ht="22.5" x14ac:dyDescent="0.55000000000000004">
      <c r="A54" s="2" t="s">
        <v>201</v>
      </c>
      <c r="C54" s="1" t="s">
        <v>43</v>
      </c>
      <c r="E54" s="1" t="s">
        <v>43</v>
      </c>
      <c r="G54" s="1" t="s">
        <v>202</v>
      </c>
      <c r="I54" s="1" t="s">
        <v>203</v>
      </c>
      <c r="K54" s="3">
        <v>18</v>
      </c>
      <c r="M54" s="3">
        <v>18</v>
      </c>
      <c r="O54" s="3">
        <v>600000</v>
      </c>
      <c r="Q54" s="3">
        <v>554843250000</v>
      </c>
      <c r="S54" s="3">
        <v>579104516193</v>
      </c>
      <c r="U54" s="3">
        <v>0</v>
      </c>
      <c r="W54" s="3">
        <v>0</v>
      </c>
      <c r="Y54" s="3">
        <v>0</v>
      </c>
      <c r="AA54" s="3">
        <v>0</v>
      </c>
      <c r="AC54" s="3">
        <v>600000</v>
      </c>
      <c r="AE54" s="3">
        <v>973680</v>
      </c>
      <c r="AG54" s="3">
        <v>554843250000</v>
      </c>
      <c r="AI54" s="3">
        <v>584163642765</v>
      </c>
      <c r="AK54" s="1" t="s">
        <v>204</v>
      </c>
    </row>
    <row r="55" spans="1:37" ht="22.5" x14ac:dyDescent="0.55000000000000004">
      <c r="A55" s="2" t="s">
        <v>205</v>
      </c>
      <c r="C55" s="1" t="s">
        <v>43</v>
      </c>
      <c r="E55" s="1" t="s">
        <v>43</v>
      </c>
      <c r="G55" s="1" t="s">
        <v>6</v>
      </c>
      <c r="I55" s="1" t="s">
        <v>206</v>
      </c>
      <c r="K55" s="3">
        <v>23</v>
      </c>
      <c r="M55" s="3">
        <v>23</v>
      </c>
      <c r="O55" s="3">
        <v>0</v>
      </c>
      <c r="Q55" s="3">
        <v>0</v>
      </c>
      <c r="S55" s="3">
        <v>0</v>
      </c>
      <c r="U55" s="3">
        <v>1440000</v>
      </c>
      <c r="W55" s="3">
        <v>1440000000000</v>
      </c>
      <c r="Y55" s="3">
        <v>0</v>
      </c>
      <c r="AA55" s="3">
        <v>0</v>
      </c>
      <c r="AC55" s="3">
        <v>1440000</v>
      </c>
      <c r="AE55" s="3">
        <v>1000000</v>
      </c>
      <c r="AG55" s="3">
        <v>1440000000000</v>
      </c>
      <c r="AI55" s="3">
        <v>1439890200000</v>
      </c>
      <c r="AK55" s="1" t="s">
        <v>207</v>
      </c>
    </row>
    <row r="56" spans="1:37" ht="22.5" x14ac:dyDescent="0.55000000000000004">
      <c r="A56" s="2" t="s">
        <v>208</v>
      </c>
      <c r="C56" s="1" t="s">
        <v>43</v>
      </c>
      <c r="E56" s="1" t="s">
        <v>43</v>
      </c>
      <c r="G56" s="1" t="s">
        <v>209</v>
      </c>
      <c r="I56" s="1" t="s">
        <v>210</v>
      </c>
      <c r="K56" s="3">
        <v>26</v>
      </c>
      <c r="M56" s="3">
        <v>26</v>
      </c>
      <c r="O56" s="3">
        <v>0</v>
      </c>
      <c r="Q56" s="3">
        <v>0</v>
      </c>
      <c r="S56" s="3">
        <v>0</v>
      </c>
      <c r="U56" s="3">
        <v>3500000</v>
      </c>
      <c r="W56" s="3">
        <v>3500000000000</v>
      </c>
      <c r="Y56" s="3">
        <v>0</v>
      </c>
      <c r="AA56" s="3">
        <v>0</v>
      </c>
      <c r="AC56" s="3">
        <v>3500000</v>
      </c>
      <c r="AE56" s="3">
        <v>1000000</v>
      </c>
      <c r="AG56" s="3">
        <v>3500000000000</v>
      </c>
      <c r="AI56" s="3">
        <v>3499733125000</v>
      </c>
      <c r="AK56" s="1" t="s">
        <v>211</v>
      </c>
    </row>
    <row r="57" spans="1:37" x14ac:dyDescent="0.5">
      <c r="A57" s="1" t="s">
        <v>24</v>
      </c>
      <c r="C57" s="1" t="s">
        <v>24</v>
      </c>
      <c r="E57" s="1" t="s">
        <v>24</v>
      </c>
      <c r="G57" s="1" t="s">
        <v>24</v>
      </c>
      <c r="I57" s="1" t="s">
        <v>24</v>
      </c>
      <c r="K57" s="1" t="s">
        <v>24</v>
      </c>
      <c r="M57" s="1" t="s">
        <v>24</v>
      </c>
      <c r="O57" s="1" t="s">
        <v>24</v>
      </c>
      <c r="Q57" s="4">
        <f>SUM(Q9:Q56)</f>
        <v>29303484635064</v>
      </c>
      <c r="S57" s="4">
        <f>SUM(S9:S56)</f>
        <v>30452511759995</v>
      </c>
      <c r="U57" s="1" t="s">
        <v>24</v>
      </c>
      <c r="W57" s="4">
        <f>SUM(W9:W56)</f>
        <v>6732534650608</v>
      </c>
      <c r="Y57" s="1" t="s">
        <v>24</v>
      </c>
      <c r="AA57" s="4">
        <f>SUM(AA9:AA56)</f>
        <v>16164000000</v>
      </c>
      <c r="AC57" s="1" t="s">
        <v>24</v>
      </c>
      <c r="AE57" s="1" t="s">
        <v>24</v>
      </c>
      <c r="AG57" s="4">
        <f>SUM(AG9:AG56)</f>
        <v>36021898793432</v>
      </c>
      <c r="AI57" s="4">
        <f>SUM(AI9:AI56)</f>
        <v>37413662856747</v>
      </c>
      <c r="AK57" s="5" t="s">
        <v>212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5"/>
  <sheetViews>
    <sheetView rightToLeft="1" topLeftCell="A12" workbookViewId="0">
      <selection activeCell="M8" sqref="M8:M35"/>
    </sheetView>
  </sheetViews>
  <sheetFormatPr defaultRowHeight="21.75" x14ac:dyDescent="0.5"/>
  <cols>
    <col min="1" max="1" width="39.5703125" style="1" bestFit="1" customWidth="1"/>
    <col min="2" max="2" width="1" style="1" customWidth="1"/>
    <col min="3" max="3" width="17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16" style="1" customWidth="1"/>
    <col min="10" max="10" width="1" style="1" customWidth="1"/>
    <col min="11" max="11" width="28" style="1" customWidth="1"/>
    <col min="12" max="12" width="1" style="1" customWidth="1"/>
    <col min="13" max="13" width="44.42578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</row>
    <row r="3" spans="1:13" ht="22.5" x14ac:dyDescent="0.5">
      <c r="A3" s="15" t="s">
        <v>1</v>
      </c>
      <c r="B3" s="15" t="s">
        <v>1</v>
      </c>
      <c r="C3" s="15" t="s">
        <v>1</v>
      </c>
      <c r="D3" s="15" t="s">
        <v>1</v>
      </c>
      <c r="E3" s="15" t="s">
        <v>1</v>
      </c>
      <c r="F3" s="15" t="s">
        <v>1</v>
      </c>
      <c r="G3" s="15" t="s">
        <v>1</v>
      </c>
      <c r="H3" s="15" t="s">
        <v>1</v>
      </c>
      <c r="I3" s="15" t="s">
        <v>1</v>
      </c>
      <c r="J3" s="15" t="s">
        <v>1</v>
      </c>
      <c r="K3" s="15" t="s">
        <v>1</v>
      </c>
      <c r="L3" s="15" t="s">
        <v>1</v>
      </c>
      <c r="M3" s="15" t="s">
        <v>1</v>
      </c>
    </row>
    <row r="4" spans="1:13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</row>
    <row r="6" spans="1:13" ht="22.5" x14ac:dyDescent="0.5">
      <c r="A6" s="14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22.5" x14ac:dyDescent="0.5">
      <c r="A7" s="14" t="s">
        <v>3</v>
      </c>
      <c r="C7" s="14" t="s">
        <v>7</v>
      </c>
      <c r="E7" s="14" t="s">
        <v>213</v>
      </c>
      <c r="G7" s="14" t="s">
        <v>214</v>
      </c>
      <c r="I7" s="14" t="s">
        <v>215</v>
      </c>
      <c r="K7" s="14" t="s">
        <v>216</v>
      </c>
      <c r="M7" s="14" t="s">
        <v>217</v>
      </c>
    </row>
    <row r="8" spans="1:13" ht="22.5" x14ac:dyDescent="0.55000000000000004">
      <c r="A8" s="2" t="s">
        <v>124</v>
      </c>
      <c r="C8" s="3">
        <v>599798</v>
      </c>
      <c r="E8" s="3">
        <v>952320</v>
      </c>
      <c r="G8" s="3">
        <v>992108.60219999996</v>
      </c>
      <c r="I8" s="1" t="s">
        <v>218</v>
      </c>
      <c r="K8" s="3">
        <v>595064755382.35596</v>
      </c>
      <c r="M8" s="1" t="s">
        <v>328</v>
      </c>
    </row>
    <row r="9" spans="1:13" ht="22.5" x14ac:dyDescent="0.55000000000000004">
      <c r="A9" s="2" t="s">
        <v>179</v>
      </c>
      <c r="C9" s="3">
        <v>211638</v>
      </c>
      <c r="E9" s="3">
        <v>976530</v>
      </c>
      <c r="G9" s="3">
        <v>921952</v>
      </c>
      <c r="I9" s="1" t="s">
        <v>219</v>
      </c>
      <c r="K9" s="3">
        <v>195120077376</v>
      </c>
      <c r="M9" s="1" t="s">
        <v>328</v>
      </c>
    </row>
    <row r="10" spans="1:13" ht="22.5" x14ac:dyDescent="0.55000000000000004">
      <c r="A10" s="2" t="s">
        <v>183</v>
      </c>
      <c r="C10" s="3">
        <v>10000</v>
      </c>
      <c r="E10" s="3">
        <v>990760</v>
      </c>
      <c r="G10" s="3">
        <v>954538</v>
      </c>
      <c r="I10" s="1" t="s">
        <v>220</v>
      </c>
      <c r="K10" s="3">
        <v>9545380000</v>
      </c>
      <c r="M10" s="1" t="s">
        <v>328</v>
      </c>
    </row>
    <row r="11" spans="1:13" ht="22.5" x14ac:dyDescent="0.55000000000000004">
      <c r="A11" s="2" t="s">
        <v>186</v>
      </c>
      <c r="C11" s="3">
        <v>20000</v>
      </c>
      <c r="E11" s="3">
        <v>940000</v>
      </c>
      <c r="G11" s="3">
        <v>905289</v>
      </c>
      <c r="I11" s="1" t="s">
        <v>221</v>
      </c>
      <c r="K11" s="3">
        <v>18105780000</v>
      </c>
      <c r="M11" s="1" t="s">
        <v>328</v>
      </c>
    </row>
    <row r="12" spans="1:13" ht="22.5" x14ac:dyDescent="0.55000000000000004">
      <c r="A12" s="2" t="s">
        <v>190</v>
      </c>
      <c r="C12" s="3">
        <v>135000</v>
      </c>
      <c r="E12" s="3">
        <v>962000</v>
      </c>
      <c r="G12" s="3">
        <v>921452</v>
      </c>
      <c r="I12" s="1" t="s">
        <v>222</v>
      </c>
      <c r="K12" s="3">
        <v>124396020000</v>
      </c>
      <c r="M12" s="1" t="s">
        <v>328</v>
      </c>
    </row>
    <row r="13" spans="1:13" ht="22.5" x14ac:dyDescent="0.55000000000000004">
      <c r="A13" s="2" t="s">
        <v>147</v>
      </c>
      <c r="C13" s="3">
        <v>3014000</v>
      </c>
      <c r="E13" s="3">
        <v>903150</v>
      </c>
      <c r="G13" s="3">
        <v>934937.54870000004</v>
      </c>
      <c r="I13" s="1" t="s">
        <v>223</v>
      </c>
      <c r="K13" s="3">
        <v>2817901771781.7998</v>
      </c>
      <c r="M13" s="1" t="s">
        <v>328</v>
      </c>
    </row>
    <row r="14" spans="1:13" ht="22.5" x14ac:dyDescent="0.55000000000000004">
      <c r="A14" s="2" t="s">
        <v>94</v>
      </c>
      <c r="C14" s="3">
        <v>347453</v>
      </c>
      <c r="E14" s="3">
        <v>967890</v>
      </c>
      <c r="G14" s="3">
        <v>916815.13529999997</v>
      </c>
      <c r="I14" s="1" t="s">
        <v>224</v>
      </c>
      <c r="K14" s="3">
        <v>318550169205.39099</v>
      </c>
      <c r="M14" s="1" t="s">
        <v>328</v>
      </c>
    </row>
    <row r="15" spans="1:13" ht="22.5" x14ac:dyDescent="0.55000000000000004">
      <c r="A15" s="2" t="s">
        <v>69</v>
      </c>
      <c r="C15" s="3">
        <v>895043</v>
      </c>
      <c r="E15" s="3">
        <v>950000</v>
      </c>
      <c r="G15" s="3">
        <v>895118.64780000004</v>
      </c>
      <c r="I15" s="1" t="s">
        <v>225</v>
      </c>
      <c r="K15" s="3">
        <v>801169679882.85498</v>
      </c>
      <c r="M15" s="1" t="s">
        <v>328</v>
      </c>
    </row>
    <row r="16" spans="1:13" ht="22.5" x14ac:dyDescent="0.55000000000000004">
      <c r="A16" s="2" t="s">
        <v>90</v>
      </c>
      <c r="C16" s="3">
        <v>109793</v>
      </c>
      <c r="E16" s="3">
        <v>981470</v>
      </c>
      <c r="G16" s="3">
        <v>952325.63489999995</v>
      </c>
      <c r="I16" s="1" t="s">
        <v>226</v>
      </c>
      <c r="K16" s="3">
        <v>104558688432.576</v>
      </c>
      <c r="M16" s="1" t="s">
        <v>328</v>
      </c>
    </row>
    <row r="17" spans="1:13" ht="22.5" x14ac:dyDescent="0.55000000000000004">
      <c r="A17" s="2" t="s">
        <v>77</v>
      </c>
      <c r="C17" s="3">
        <v>1270873</v>
      </c>
      <c r="E17" s="3">
        <v>903230</v>
      </c>
      <c r="G17" s="3">
        <v>837701.90460000001</v>
      </c>
      <c r="I17" s="1" t="s">
        <v>227</v>
      </c>
      <c r="K17" s="3">
        <v>1064612732604.72</v>
      </c>
      <c r="M17" s="1" t="s">
        <v>328</v>
      </c>
    </row>
    <row r="18" spans="1:13" ht="22.5" x14ac:dyDescent="0.55000000000000004">
      <c r="A18" s="2" t="s">
        <v>117</v>
      </c>
      <c r="C18" s="3">
        <v>335030</v>
      </c>
      <c r="E18" s="3">
        <v>944769</v>
      </c>
      <c r="G18" s="3">
        <v>930656.94369999995</v>
      </c>
      <c r="I18" s="1" t="s">
        <v>228</v>
      </c>
      <c r="K18" s="3">
        <v>311797995847.81097</v>
      </c>
      <c r="M18" s="1" t="s">
        <v>328</v>
      </c>
    </row>
    <row r="19" spans="1:13" ht="22.5" x14ac:dyDescent="0.55000000000000004">
      <c r="A19" s="2" t="s">
        <v>193</v>
      </c>
      <c r="C19" s="3">
        <v>207017</v>
      </c>
      <c r="E19" s="3">
        <v>966250</v>
      </c>
      <c r="G19" s="3">
        <v>919561</v>
      </c>
      <c r="I19" s="1" t="s">
        <v>229</v>
      </c>
      <c r="K19" s="3">
        <v>190364759537</v>
      </c>
      <c r="M19" s="1" t="s">
        <v>328</v>
      </c>
    </row>
    <row r="20" spans="1:13" ht="22.5" x14ac:dyDescent="0.55000000000000004">
      <c r="A20" s="2" t="s">
        <v>201</v>
      </c>
      <c r="C20" s="3">
        <v>600000</v>
      </c>
      <c r="E20" s="3">
        <v>943210</v>
      </c>
      <c r="G20" s="3">
        <v>973680.31440000003</v>
      </c>
      <c r="I20" s="1" t="s">
        <v>230</v>
      </c>
      <c r="K20" s="3">
        <v>584208188640</v>
      </c>
      <c r="M20" s="1" t="s">
        <v>328</v>
      </c>
    </row>
    <row r="21" spans="1:13" ht="22.5" x14ac:dyDescent="0.55000000000000004">
      <c r="A21" s="2" t="s">
        <v>120</v>
      </c>
      <c r="C21" s="3">
        <v>2373000</v>
      </c>
      <c r="E21" s="3">
        <v>859449</v>
      </c>
      <c r="G21" s="3">
        <v>869379.16410000005</v>
      </c>
      <c r="I21" s="1" t="s">
        <v>231</v>
      </c>
      <c r="K21" s="3">
        <v>2063036756409.3</v>
      </c>
      <c r="M21" s="1" t="s">
        <v>328</v>
      </c>
    </row>
    <row r="22" spans="1:13" ht="22.5" x14ac:dyDescent="0.55000000000000004">
      <c r="A22" s="2" t="s">
        <v>132</v>
      </c>
      <c r="C22" s="3">
        <v>1000000</v>
      </c>
      <c r="E22" s="3">
        <v>1000000</v>
      </c>
      <c r="G22" s="3">
        <v>907041</v>
      </c>
      <c r="I22" s="1" t="s">
        <v>232</v>
      </c>
      <c r="K22" s="3">
        <v>907041000000</v>
      </c>
      <c r="M22" s="1" t="s">
        <v>328</v>
      </c>
    </row>
    <row r="23" spans="1:13" ht="22.5" x14ac:dyDescent="0.55000000000000004">
      <c r="A23" s="2" t="s">
        <v>156</v>
      </c>
      <c r="C23" s="3">
        <v>312924</v>
      </c>
      <c r="E23" s="3">
        <v>987970</v>
      </c>
      <c r="G23" s="3">
        <v>946902</v>
      </c>
      <c r="I23" s="1" t="s">
        <v>233</v>
      </c>
      <c r="K23" s="3">
        <v>296308361448</v>
      </c>
      <c r="M23" s="1" t="s">
        <v>328</v>
      </c>
    </row>
    <row r="24" spans="1:13" ht="22.5" x14ac:dyDescent="0.55000000000000004">
      <c r="A24" s="2" t="s">
        <v>143</v>
      </c>
      <c r="C24" s="3">
        <v>950000</v>
      </c>
      <c r="E24" s="3">
        <v>1000000</v>
      </c>
      <c r="G24" s="3">
        <v>994521</v>
      </c>
      <c r="I24" s="1" t="s">
        <v>234</v>
      </c>
      <c r="K24" s="3">
        <v>944794950000</v>
      </c>
      <c r="M24" s="1" t="s">
        <v>328</v>
      </c>
    </row>
    <row r="25" spans="1:13" ht="22.5" x14ac:dyDescent="0.55000000000000004">
      <c r="A25" s="2" t="s">
        <v>160</v>
      </c>
      <c r="C25" s="3">
        <v>73400</v>
      </c>
      <c r="E25" s="3">
        <v>990000</v>
      </c>
      <c r="G25" s="3">
        <v>955941</v>
      </c>
      <c r="I25" s="1" t="s">
        <v>235</v>
      </c>
      <c r="K25" s="3">
        <v>70166069400</v>
      </c>
      <c r="M25" s="1" t="s">
        <v>328</v>
      </c>
    </row>
    <row r="26" spans="1:13" ht="22.5" x14ac:dyDescent="0.55000000000000004">
      <c r="A26" s="2" t="s">
        <v>140</v>
      </c>
      <c r="C26" s="3">
        <v>1000000</v>
      </c>
      <c r="E26" s="3">
        <v>947625</v>
      </c>
      <c r="G26" s="3">
        <v>894940.57849999995</v>
      </c>
      <c r="I26" s="1" t="s">
        <v>236</v>
      </c>
      <c r="K26" s="3">
        <v>894940578500</v>
      </c>
      <c r="M26" s="1" t="s">
        <v>328</v>
      </c>
    </row>
    <row r="27" spans="1:13" ht="22.5" x14ac:dyDescent="0.55000000000000004">
      <c r="A27" s="2" t="s">
        <v>164</v>
      </c>
      <c r="C27" s="3">
        <v>1727457</v>
      </c>
      <c r="E27" s="3">
        <v>954530</v>
      </c>
      <c r="G27" s="3">
        <v>907581</v>
      </c>
      <c r="I27" s="1" t="s">
        <v>237</v>
      </c>
      <c r="K27" s="3">
        <v>1567807151517</v>
      </c>
      <c r="M27" s="1" t="s">
        <v>328</v>
      </c>
    </row>
    <row r="28" spans="1:13" ht="22.5" x14ac:dyDescent="0.55000000000000004">
      <c r="A28" s="2" t="s">
        <v>168</v>
      </c>
      <c r="C28" s="3">
        <v>2891714</v>
      </c>
      <c r="E28" s="3">
        <v>971210</v>
      </c>
      <c r="G28" s="3">
        <v>919724</v>
      </c>
      <c r="I28" s="1" t="s">
        <v>238</v>
      </c>
      <c r="K28" s="3">
        <v>2659578766936</v>
      </c>
      <c r="M28" s="1" t="s">
        <v>328</v>
      </c>
    </row>
    <row r="29" spans="1:13" ht="22.5" x14ac:dyDescent="0.55000000000000004">
      <c r="A29" s="2" t="s">
        <v>172</v>
      </c>
      <c r="C29" s="3">
        <v>125571</v>
      </c>
      <c r="E29" s="3">
        <v>995820</v>
      </c>
      <c r="G29" s="3">
        <v>961561</v>
      </c>
      <c r="I29" s="1" t="s">
        <v>235</v>
      </c>
      <c r="K29" s="3">
        <v>120744176331</v>
      </c>
      <c r="M29" s="1" t="s">
        <v>328</v>
      </c>
    </row>
    <row r="30" spans="1:13" ht="22.5" x14ac:dyDescent="0.55000000000000004">
      <c r="A30" s="2" t="s">
        <v>175</v>
      </c>
      <c r="C30" s="3">
        <v>480000</v>
      </c>
      <c r="E30" s="3">
        <v>985350</v>
      </c>
      <c r="G30" s="3">
        <v>946205</v>
      </c>
      <c r="I30" s="1" t="s">
        <v>239</v>
      </c>
      <c r="K30" s="3">
        <v>454178400000</v>
      </c>
      <c r="M30" s="1" t="s">
        <v>328</v>
      </c>
    </row>
    <row r="31" spans="1:13" ht="22.5" x14ac:dyDescent="0.55000000000000004">
      <c r="A31" s="2" t="s">
        <v>136</v>
      </c>
      <c r="C31" s="3">
        <v>2000000</v>
      </c>
      <c r="E31" s="3">
        <v>989920</v>
      </c>
      <c r="G31" s="3">
        <v>983353.67099999997</v>
      </c>
      <c r="I31" s="1" t="s">
        <v>240</v>
      </c>
      <c r="K31" s="3">
        <v>1966707342000</v>
      </c>
      <c r="M31" s="1" t="s">
        <v>328</v>
      </c>
    </row>
    <row r="32" spans="1:13" ht="22.5" x14ac:dyDescent="0.55000000000000004">
      <c r="A32" s="2" t="s">
        <v>152</v>
      </c>
      <c r="C32" s="3">
        <v>1000000</v>
      </c>
      <c r="E32" s="3">
        <v>1000000</v>
      </c>
      <c r="G32" s="3">
        <v>983968.23080000002</v>
      </c>
      <c r="I32" s="1" t="s">
        <v>241</v>
      </c>
      <c r="K32" s="3">
        <v>983968230800</v>
      </c>
      <c r="M32" s="1" t="s">
        <v>328</v>
      </c>
    </row>
    <row r="33" spans="1:13" ht="22.5" x14ac:dyDescent="0.55000000000000004">
      <c r="A33" s="2" t="s">
        <v>42</v>
      </c>
      <c r="C33" s="3">
        <v>362205</v>
      </c>
      <c r="E33" s="3">
        <v>4134089.6904000002</v>
      </c>
      <c r="G33" s="3">
        <v>4037810.6490000002</v>
      </c>
      <c r="I33" s="1" t="s">
        <v>242</v>
      </c>
      <c r="K33" s="3">
        <v>1462515206121.05</v>
      </c>
      <c r="M33" s="1" t="s">
        <v>328</v>
      </c>
    </row>
    <row r="34" spans="1:13" ht="22.5" x14ac:dyDescent="0.55000000000000004">
      <c r="A34" s="2" t="s">
        <v>197</v>
      </c>
      <c r="C34" s="3">
        <v>1000000</v>
      </c>
      <c r="E34" s="3">
        <v>981120</v>
      </c>
      <c r="G34" s="3">
        <v>959360</v>
      </c>
      <c r="I34" s="1" t="s">
        <v>243</v>
      </c>
      <c r="K34" s="3">
        <v>959360000000</v>
      </c>
      <c r="M34" s="1" t="s">
        <v>328</v>
      </c>
    </row>
    <row r="35" spans="1:13" ht="22.5" x14ac:dyDescent="0.55000000000000004">
      <c r="A35" s="2" t="s">
        <v>128</v>
      </c>
      <c r="C35" s="3">
        <v>4000000</v>
      </c>
      <c r="E35" s="3">
        <v>950000</v>
      </c>
      <c r="G35" s="3">
        <v>1000000</v>
      </c>
      <c r="I35" s="1" t="s">
        <v>244</v>
      </c>
      <c r="K35" s="3">
        <v>4000000000000</v>
      </c>
      <c r="M35" s="1" t="s">
        <v>328</v>
      </c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54"/>
  <sheetViews>
    <sheetView rightToLeft="1" workbookViewId="0">
      <selection activeCell="G20" sqref="G20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23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</row>
    <row r="3" spans="1:11" ht="22.5" x14ac:dyDescent="0.5">
      <c r="A3" s="15" t="s">
        <v>1</v>
      </c>
      <c r="B3" s="15" t="s">
        <v>1</v>
      </c>
      <c r="C3" s="15" t="s">
        <v>1</v>
      </c>
      <c r="D3" s="15" t="s">
        <v>1</v>
      </c>
      <c r="E3" s="15" t="s">
        <v>1</v>
      </c>
      <c r="F3" s="15" t="s">
        <v>1</v>
      </c>
      <c r="G3" s="15" t="s">
        <v>1</v>
      </c>
      <c r="H3" s="15" t="s">
        <v>1</v>
      </c>
      <c r="I3" s="15" t="s">
        <v>1</v>
      </c>
      <c r="J3" s="15" t="s">
        <v>1</v>
      </c>
      <c r="K3" s="15" t="s">
        <v>1</v>
      </c>
    </row>
    <row r="4" spans="1:11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</row>
    <row r="6" spans="1:11" ht="23.25" thickBot="1" x14ac:dyDescent="0.55000000000000004">
      <c r="A6" s="14" t="s">
        <v>246</v>
      </c>
      <c r="C6" s="14" t="s">
        <v>4</v>
      </c>
      <c r="E6" s="14" t="s">
        <v>5</v>
      </c>
      <c r="F6" s="14" t="s">
        <v>5</v>
      </c>
      <c r="G6" s="14" t="s">
        <v>5</v>
      </c>
      <c r="I6" s="14" t="s">
        <v>6</v>
      </c>
      <c r="J6" s="14" t="s">
        <v>6</v>
      </c>
      <c r="K6" s="14" t="s">
        <v>6</v>
      </c>
    </row>
    <row r="7" spans="1:11" ht="23.25" thickBot="1" x14ac:dyDescent="0.55000000000000004">
      <c r="A7" s="14" t="s">
        <v>246</v>
      </c>
      <c r="C7" s="14" t="s">
        <v>247</v>
      </c>
      <c r="E7" s="14" t="s">
        <v>248</v>
      </c>
      <c r="G7" s="14" t="s">
        <v>249</v>
      </c>
      <c r="I7" s="14" t="s">
        <v>247</v>
      </c>
      <c r="K7" s="14" t="s">
        <v>245</v>
      </c>
    </row>
    <row r="8" spans="1:11" ht="22.5" x14ac:dyDescent="0.55000000000000004">
      <c r="A8" s="2" t="s">
        <v>250</v>
      </c>
      <c r="C8" s="3">
        <v>24489370</v>
      </c>
      <c r="E8" s="3">
        <v>2020393613814</v>
      </c>
      <c r="F8" s="3"/>
      <c r="G8" s="3">
        <v>2019602710000</v>
      </c>
      <c r="I8" s="3">
        <v>815393184</v>
      </c>
      <c r="K8" s="1" t="s">
        <v>16</v>
      </c>
    </row>
    <row r="9" spans="1:11" ht="22.5" x14ac:dyDescent="0.55000000000000004">
      <c r="A9" s="2" t="s">
        <v>251</v>
      </c>
      <c r="C9" s="3">
        <v>235379790519</v>
      </c>
      <c r="E9" s="3">
        <v>20771946819233</v>
      </c>
      <c r="F9" s="3"/>
      <c r="G9" s="3">
        <v>21006572885964</v>
      </c>
      <c r="I9" s="3">
        <v>753723788</v>
      </c>
      <c r="K9" s="1" t="s">
        <v>16</v>
      </c>
    </row>
    <row r="10" spans="1:11" ht="22.5" x14ac:dyDescent="0.55000000000000004">
      <c r="A10" s="2" t="s">
        <v>252</v>
      </c>
      <c r="C10" s="3">
        <v>44772751481</v>
      </c>
      <c r="E10" s="3">
        <v>5470030053146</v>
      </c>
      <c r="F10" s="3"/>
      <c r="G10" s="3">
        <v>5510901800000</v>
      </c>
      <c r="I10" s="3">
        <v>3901004627</v>
      </c>
      <c r="K10" s="1" t="s">
        <v>16</v>
      </c>
    </row>
    <row r="11" spans="1:11" ht="22.5" x14ac:dyDescent="0.55000000000000004">
      <c r="A11" s="2" t="s">
        <v>250</v>
      </c>
      <c r="C11" s="3">
        <v>330000</v>
      </c>
      <c r="E11" s="3">
        <v>0</v>
      </c>
      <c r="F11" s="3"/>
      <c r="G11" s="3">
        <v>0</v>
      </c>
      <c r="I11" s="3">
        <v>330000</v>
      </c>
      <c r="K11" s="1" t="s">
        <v>16</v>
      </c>
    </row>
    <row r="12" spans="1:11" ht="22.5" x14ac:dyDescent="0.55000000000000004">
      <c r="A12" s="2" t="s">
        <v>253</v>
      </c>
      <c r="C12" s="3">
        <v>29139697</v>
      </c>
      <c r="E12" s="3">
        <v>122887</v>
      </c>
      <c r="F12" s="3"/>
      <c r="G12" s="3">
        <v>0</v>
      </c>
      <c r="I12" s="3">
        <v>29262584</v>
      </c>
      <c r="K12" s="1" t="s">
        <v>16</v>
      </c>
    </row>
    <row r="13" spans="1:11" ht="22.5" x14ac:dyDescent="0.55000000000000004">
      <c r="A13" s="2" t="s">
        <v>250</v>
      </c>
      <c r="C13" s="3">
        <v>3000000000000</v>
      </c>
      <c r="E13" s="3">
        <v>0</v>
      </c>
      <c r="F13" s="3"/>
      <c r="G13" s="3">
        <v>0</v>
      </c>
      <c r="I13" s="3">
        <v>3000000000000</v>
      </c>
      <c r="K13" s="1" t="s">
        <v>254</v>
      </c>
    </row>
    <row r="14" spans="1:11" ht="22.5" x14ac:dyDescent="0.55000000000000004">
      <c r="A14" s="2" t="s">
        <v>255</v>
      </c>
      <c r="C14" s="3">
        <v>177150790750</v>
      </c>
      <c r="E14" s="3">
        <v>182125018265</v>
      </c>
      <c r="F14" s="3"/>
      <c r="G14" s="3">
        <v>186700574400</v>
      </c>
      <c r="I14" s="3">
        <v>172575234615</v>
      </c>
      <c r="K14" s="1" t="s">
        <v>256</v>
      </c>
    </row>
    <row r="15" spans="1:11" ht="22.5" x14ac:dyDescent="0.55000000000000004">
      <c r="A15" s="2" t="s">
        <v>257</v>
      </c>
      <c r="C15" s="3">
        <v>31960150</v>
      </c>
      <c r="E15" s="3">
        <v>184213299</v>
      </c>
      <c r="F15" s="3"/>
      <c r="G15" s="3">
        <v>500000</v>
      </c>
      <c r="I15" s="3">
        <v>215673449</v>
      </c>
      <c r="K15" s="1" t="s">
        <v>16</v>
      </c>
    </row>
    <row r="16" spans="1:11" ht="22.5" x14ac:dyDescent="0.55000000000000004">
      <c r="A16" s="2" t="s">
        <v>255</v>
      </c>
      <c r="C16" s="3">
        <v>2350000000000</v>
      </c>
      <c r="E16" s="3">
        <v>0</v>
      </c>
      <c r="F16" s="3"/>
      <c r="G16" s="3">
        <v>0</v>
      </c>
      <c r="I16" s="3">
        <v>2350000000000</v>
      </c>
      <c r="K16" s="1" t="s">
        <v>258</v>
      </c>
    </row>
    <row r="17" spans="1:11" ht="22.5" x14ac:dyDescent="0.55000000000000004">
      <c r="A17" s="2" t="s">
        <v>259</v>
      </c>
      <c r="C17" s="3">
        <v>699687956</v>
      </c>
      <c r="E17" s="3">
        <v>81539</v>
      </c>
      <c r="F17" s="3"/>
      <c r="G17" s="3">
        <v>0</v>
      </c>
      <c r="I17" s="3">
        <v>699769495</v>
      </c>
      <c r="K17" s="1" t="s">
        <v>16</v>
      </c>
    </row>
    <row r="18" spans="1:11" ht="22.5" x14ac:dyDescent="0.55000000000000004">
      <c r="A18" s="2" t="s">
        <v>255</v>
      </c>
      <c r="C18" s="3">
        <v>500000000000</v>
      </c>
      <c r="E18" s="3">
        <v>0</v>
      </c>
      <c r="F18" s="3"/>
      <c r="G18" s="3">
        <v>0</v>
      </c>
      <c r="I18" s="3">
        <v>500000000000</v>
      </c>
      <c r="K18" s="1" t="s">
        <v>260</v>
      </c>
    </row>
    <row r="19" spans="1:11" ht="22.5" x14ac:dyDescent="0.55000000000000004">
      <c r="A19" s="2" t="s">
        <v>255</v>
      </c>
      <c r="C19" s="3">
        <v>950000000000</v>
      </c>
      <c r="E19" s="3">
        <v>0</v>
      </c>
      <c r="F19" s="3"/>
      <c r="G19" s="3">
        <v>0</v>
      </c>
      <c r="I19" s="3">
        <v>950000000000</v>
      </c>
      <c r="K19" s="1" t="s">
        <v>231</v>
      </c>
    </row>
    <row r="20" spans="1:11" ht="22.5" x14ac:dyDescent="0.55000000000000004">
      <c r="A20" s="2" t="s">
        <v>255</v>
      </c>
      <c r="C20" s="3">
        <v>500000000000</v>
      </c>
      <c r="E20" s="3">
        <v>0</v>
      </c>
      <c r="F20" s="3"/>
      <c r="G20" s="3">
        <v>0</v>
      </c>
      <c r="I20" s="3">
        <v>500000000000</v>
      </c>
      <c r="K20" s="1" t="s">
        <v>260</v>
      </c>
    </row>
    <row r="21" spans="1:11" ht="22.5" x14ac:dyDescent="0.55000000000000004">
      <c r="A21" s="2" t="s">
        <v>255</v>
      </c>
      <c r="C21" s="3">
        <v>500000000000</v>
      </c>
      <c r="E21" s="3">
        <v>0</v>
      </c>
      <c r="F21" s="3"/>
      <c r="G21" s="3">
        <v>0</v>
      </c>
      <c r="I21" s="3">
        <v>500000000000</v>
      </c>
      <c r="K21" s="1" t="s">
        <v>260</v>
      </c>
    </row>
    <row r="22" spans="1:11" ht="22.5" x14ac:dyDescent="0.55000000000000004">
      <c r="A22" s="2" t="s">
        <v>250</v>
      </c>
      <c r="C22" s="3">
        <v>400000000000</v>
      </c>
      <c r="E22" s="3">
        <v>0</v>
      </c>
      <c r="F22" s="3"/>
      <c r="G22" s="3">
        <v>0</v>
      </c>
      <c r="I22" s="3">
        <v>400000000000</v>
      </c>
      <c r="K22" s="1" t="s">
        <v>261</v>
      </c>
    </row>
    <row r="23" spans="1:11" ht="22.5" x14ac:dyDescent="0.55000000000000004">
      <c r="A23" s="2" t="s">
        <v>250</v>
      </c>
      <c r="C23" s="3">
        <v>1250000000000</v>
      </c>
      <c r="E23" s="3">
        <v>0</v>
      </c>
      <c r="F23" s="3"/>
      <c r="G23" s="3">
        <v>0</v>
      </c>
      <c r="I23" s="3">
        <v>1250000000000</v>
      </c>
      <c r="K23" s="1" t="s">
        <v>262</v>
      </c>
    </row>
    <row r="24" spans="1:11" ht="22.5" x14ac:dyDescent="0.55000000000000004">
      <c r="A24" s="2" t="s">
        <v>263</v>
      </c>
      <c r="C24" s="3">
        <v>150000000000</v>
      </c>
      <c r="E24" s="3">
        <v>0</v>
      </c>
      <c r="F24" s="3"/>
      <c r="G24" s="3">
        <v>0</v>
      </c>
      <c r="I24" s="3">
        <v>150000000000</v>
      </c>
      <c r="K24" s="1" t="s">
        <v>61</v>
      </c>
    </row>
    <row r="25" spans="1:11" ht="22.5" x14ac:dyDescent="0.55000000000000004">
      <c r="A25" s="2" t="s">
        <v>263</v>
      </c>
      <c r="C25" s="3">
        <v>550000000000</v>
      </c>
      <c r="E25" s="3">
        <v>0</v>
      </c>
      <c r="F25" s="3"/>
      <c r="G25" s="3">
        <v>0</v>
      </c>
      <c r="I25" s="3">
        <v>550000000000</v>
      </c>
      <c r="K25" s="1" t="s">
        <v>264</v>
      </c>
    </row>
    <row r="26" spans="1:11" ht="22.5" x14ac:dyDescent="0.55000000000000004">
      <c r="A26" s="2" t="s">
        <v>263</v>
      </c>
      <c r="C26" s="3">
        <v>800000000000</v>
      </c>
      <c r="E26" s="3">
        <v>0</v>
      </c>
      <c r="F26" s="3"/>
      <c r="G26" s="3">
        <v>0</v>
      </c>
      <c r="I26" s="3">
        <v>800000000000</v>
      </c>
      <c r="K26" s="1" t="s">
        <v>265</v>
      </c>
    </row>
    <row r="27" spans="1:11" ht="22.5" x14ac:dyDescent="0.55000000000000004">
      <c r="A27" s="2" t="s">
        <v>263</v>
      </c>
      <c r="C27" s="3">
        <v>1000000000000</v>
      </c>
      <c r="E27" s="3">
        <v>0</v>
      </c>
      <c r="F27" s="3"/>
      <c r="G27" s="3">
        <v>0</v>
      </c>
      <c r="I27" s="3">
        <v>1000000000000</v>
      </c>
      <c r="K27" s="1" t="s">
        <v>266</v>
      </c>
    </row>
    <row r="28" spans="1:11" ht="22.5" x14ac:dyDescent="0.55000000000000004">
      <c r="A28" s="2" t="s">
        <v>252</v>
      </c>
      <c r="C28" s="3">
        <v>2150000000000</v>
      </c>
      <c r="E28" s="3">
        <v>0</v>
      </c>
      <c r="F28" s="3"/>
      <c r="G28" s="3">
        <v>2150000000000</v>
      </c>
      <c r="I28" s="3">
        <v>0</v>
      </c>
      <c r="K28" s="1" t="s">
        <v>16</v>
      </c>
    </row>
    <row r="29" spans="1:11" ht="22.5" x14ac:dyDescent="0.55000000000000004">
      <c r="A29" s="2" t="s">
        <v>263</v>
      </c>
      <c r="C29" s="3">
        <v>2500000000000</v>
      </c>
      <c r="E29" s="3">
        <v>0</v>
      </c>
      <c r="F29" s="3"/>
      <c r="G29" s="3">
        <v>0</v>
      </c>
      <c r="I29" s="3">
        <v>2500000000000</v>
      </c>
      <c r="K29" s="1" t="s">
        <v>267</v>
      </c>
    </row>
    <row r="30" spans="1:11" ht="22.5" x14ac:dyDescent="0.55000000000000004">
      <c r="A30" s="2" t="s">
        <v>263</v>
      </c>
      <c r="C30" s="3">
        <v>500000000000</v>
      </c>
      <c r="E30" s="3">
        <v>0</v>
      </c>
      <c r="F30" s="3"/>
      <c r="G30" s="3">
        <v>0</v>
      </c>
      <c r="I30" s="3">
        <v>500000000000</v>
      </c>
      <c r="K30" s="1" t="s">
        <v>260</v>
      </c>
    </row>
    <row r="31" spans="1:11" ht="22.5" x14ac:dyDescent="0.55000000000000004">
      <c r="A31" s="2" t="s">
        <v>263</v>
      </c>
      <c r="C31" s="3">
        <v>1500000000000</v>
      </c>
      <c r="E31" s="3">
        <v>0</v>
      </c>
      <c r="F31" s="3"/>
      <c r="G31" s="3">
        <v>0</v>
      </c>
      <c r="I31" s="3">
        <v>1500000000000</v>
      </c>
      <c r="K31" s="1" t="s">
        <v>268</v>
      </c>
    </row>
    <row r="32" spans="1:11" ht="22.5" x14ac:dyDescent="0.55000000000000004">
      <c r="A32" s="2" t="s">
        <v>255</v>
      </c>
      <c r="C32" s="3">
        <v>1100000000000</v>
      </c>
      <c r="E32" s="3">
        <v>0</v>
      </c>
      <c r="F32" s="3"/>
      <c r="G32" s="3">
        <v>0</v>
      </c>
      <c r="I32" s="3">
        <v>1100000000000</v>
      </c>
      <c r="K32" s="1" t="s">
        <v>269</v>
      </c>
    </row>
    <row r="33" spans="1:11" ht="22.5" x14ac:dyDescent="0.55000000000000004">
      <c r="A33" s="2" t="s">
        <v>255</v>
      </c>
      <c r="C33" s="3">
        <v>450000000000</v>
      </c>
      <c r="E33" s="3">
        <v>0</v>
      </c>
      <c r="F33" s="3"/>
      <c r="G33" s="3">
        <v>0</v>
      </c>
      <c r="I33" s="3">
        <v>450000000000</v>
      </c>
      <c r="K33" s="1" t="s">
        <v>178</v>
      </c>
    </row>
    <row r="34" spans="1:11" ht="22.5" x14ac:dyDescent="0.55000000000000004">
      <c r="A34" s="2" t="s">
        <v>255</v>
      </c>
      <c r="C34" s="3">
        <v>700000000000</v>
      </c>
      <c r="E34" s="3">
        <v>0</v>
      </c>
      <c r="F34" s="3"/>
      <c r="G34" s="3">
        <v>0</v>
      </c>
      <c r="I34" s="3">
        <v>700000000000</v>
      </c>
      <c r="K34" s="1" t="s">
        <v>270</v>
      </c>
    </row>
    <row r="35" spans="1:11" ht="22.5" x14ac:dyDescent="0.55000000000000004">
      <c r="A35" s="2" t="s">
        <v>250</v>
      </c>
      <c r="C35" s="3">
        <v>400000000000</v>
      </c>
      <c r="E35" s="3">
        <v>0</v>
      </c>
      <c r="F35" s="3"/>
      <c r="G35" s="3">
        <v>0</v>
      </c>
      <c r="I35" s="3">
        <v>400000000000</v>
      </c>
      <c r="K35" s="1" t="s">
        <v>261</v>
      </c>
    </row>
    <row r="36" spans="1:11" ht="22.5" x14ac:dyDescent="0.55000000000000004">
      <c r="A36" s="2" t="s">
        <v>250</v>
      </c>
      <c r="C36" s="3">
        <v>600000000000</v>
      </c>
      <c r="E36" s="3">
        <v>0</v>
      </c>
      <c r="F36" s="3"/>
      <c r="G36" s="3">
        <v>0</v>
      </c>
      <c r="I36" s="3">
        <v>600000000000</v>
      </c>
      <c r="K36" s="1" t="s">
        <v>271</v>
      </c>
    </row>
    <row r="37" spans="1:11" ht="22.5" x14ac:dyDescent="0.55000000000000004">
      <c r="A37" s="2" t="s">
        <v>272</v>
      </c>
      <c r="C37" s="3">
        <v>8024689587</v>
      </c>
      <c r="E37" s="3">
        <v>9855386878543</v>
      </c>
      <c r="F37" s="3"/>
      <c r="G37" s="3">
        <v>9863239080902</v>
      </c>
      <c r="I37" s="3">
        <v>172487228</v>
      </c>
      <c r="K37" s="1" t="s">
        <v>16</v>
      </c>
    </row>
    <row r="38" spans="1:11" ht="22.5" x14ac:dyDescent="0.55000000000000004">
      <c r="A38" s="2" t="s">
        <v>272</v>
      </c>
      <c r="C38" s="3">
        <v>2000000000000</v>
      </c>
      <c r="E38" s="3">
        <v>0</v>
      </c>
      <c r="F38" s="3"/>
      <c r="G38" s="3">
        <v>2000000000000</v>
      </c>
      <c r="I38" s="3">
        <v>0</v>
      </c>
      <c r="K38" s="1" t="s">
        <v>16</v>
      </c>
    </row>
    <row r="39" spans="1:11" ht="22.5" x14ac:dyDescent="0.55000000000000004">
      <c r="A39" s="2" t="s">
        <v>272</v>
      </c>
      <c r="C39" s="3">
        <v>400000000000</v>
      </c>
      <c r="E39" s="3">
        <v>0</v>
      </c>
      <c r="F39" s="3"/>
      <c r="G39" s="3">
        <v>400000000000</v>
      </c>
      <c r="I39" s="3">
        <v>0</v>
      </c>
      <c r="K39" s="1" t="s">
        <v>16</v>
      </c>
    </row>
    <row r="40" spans="1:11" ht="22.5" x14ac:dyDescent="0.55000000000000004">
      <c r="A40" s="2" t="s">
        <v>272</v>
      </c>
      <c r="C40" s="3">
        <v>400000000000</v>
      </c>
      <c r="E40" s="3">
        <v>0</v>
      </c>
      <c r="F40" s="3"/>
      <c r="G40" s="3">
        <v>400000000000</v>
      </c>
      <c r="I40" s="3">
        <v>0</v>
      </c>
      <c r="K40" s="1" t="s">
        <v>16</v>
      </c>
    </row>
    <row r="41" spans="1:11" ht="22.5" x14ac:dyDescent="0.55000000000000004">
      <c r="A41" s="2" t="s">
        <v>272</v>
      </c>
      <c r="C41" s="3">
        <v>500000000000</v>
      </c>
      <c r="E41" s="3">
        <v>0</v>
      </c>
      <c r="F41" s="3"/>
      <c r="G41" s="3">
        <v>200000000000</v>
      </c>
      <c r="I41" s="3">
        <v>300000000000</v>
      </c>
      <c r="K41" s="1" t="s">
        <v>273</v>
      </c>
    </row>
    <row r="42" spans="1:11" ht="22.5" x14ac:dyDescent="0.55000000000000004">
      <c r="A42" s="2" t="s">
        <v>272</v>
      </c>
      <c r="C42" s="3">
        <v>2600000000000</v>
      </c>
      <c r="E42" s="3">
        <v>0</v>
      </c>
      <c r="F42" s="3"/>
      <c r="G42" s="3">
        <v>0</v>
      </c>
      <c r="I42" s="3">
        <v>2600000000000</v>
      </c>
      <c r="K42" s="1" t="s">
        <v>274</v>
      </c>
    </row>
    <row r="43" spans="1:11" ht="22.5" x14ac:dyDescent="0.55000000000000004">
      <c r="A43" s="2" t="s">
        <v>275</v>
      </c>
      <c r="C43" s="3">
        <v>1000000000000</v>
      </c>
      <c r="E43" s="3">
        <v>0</v>
      </c>
      <c r="F43" s="3"/>
      <c r="G43" s="3">
        <v>0</v>
      </c>
      <c r="I43" s="3">
        <v>1000000000000</v>
      </c>
      <c r="K43" s="1" t="s">
        <v>266</v>
      </c>
    </row>
    <row r="44" spans="1:11" ht="22.5" x14ac:dyDescent="0.55000000000000004">
      <c r="A44" s="2" t="s">
        <v>276</v>
      </c>
      <c r="C44" s="3">
        <v>1400000000000</v>
      </c>
      <c r="E44" s="3">
        <v>0</v>
      </c>
      <c r="F44" s="3"/>
      <c r="G44" s="3">
        <v>1400000000000</v>
      </c>
      <c r="I44" s="3">
        <v>0</v>
      </c>
      <c r="K44" s="1" t="s">
        <v>16</v>
      </c>
    </row>
    <row r="45" spans="1:11" ht="22.5" x14ac:dyDescent="0.55000000000000004">
      <c r="A45" s="2" t="s">
        <v>277</v>
      </c>
      <c r="C45" s="3">
        <v>300000000000</v>
      </c>
      <c r="E45" s="3">
        <v>0</v>
      </c>
      <c r="F45" s="3"/>
      <c r="G45" s="3">
        <v>300000000000</v>
      </c>
      <c r="I45" s="3">
        <v>0</v>
      </c>
      <c r="K45" s="1" t="s">
        <v>16</v>
      </c>
    </row>
    <row r="46" spans="1:11" ht="22.5" x14ac:dyDescent="0.55000000000000004">
      <c r="A46" s="2" t="s">
        <v>278</v>
      </c>
      <c r="C46" s="3">
        <v>2100000000000</v>
      </c>
      <c r="E46" s="3">
        <v>0</v>
      </c>
      <c r="F46" s="3"/>
      <c r="G46" s="3">
        <v>0</v>
      </c>
      <c r="I46" s="3">
        <v>2100000000000</v>
      </c>
      <c r="K46" s="1" t="s">
        <v>279</v>
      </c>
    </row>
    <row r="47" spans="1:11" ht="22.5" x14ac:dyDescent="0.55000000000000004">
      <c r="A47" s="2" t="s">
        <v>280</v>
      </c>
      <c r="C47" s="3">
        <v>1300000000000</v>
      </c>
      <c r="E47" s="3">
        <v>0</v>
      </c>
      <c r="F47" s="3"/>
      <c r="G47" s="3">
        <v>300000000000</v>
      </c>
      <c r="I47" s="3">
        <v>1000000000000</v>
      </c>
      <c r="K47" s="1" t="s">
        <v>266</v>
      </c>
    </row>
    <row r="48" spans="1:11" ht="22.5" x14ac:dyDescent="0.55000000000000004">
      <c r="A48" s="2" t="s">
        <v>281</v>
      </c>
      <c r="C48" s="3">
        <v>1000000000000</v>
      </c>
      <c r="E48" s="3">
        <v>0</v>
      </c>
      <c r="F48" s="3"/>
      <c r="G48" s="3">
        <v>0</v>
      </c>
      <c r="I48" s="3">
        <v>1000000000000</v>
      </c>
      <c r="K48" s="1" t="s">
        <v>266</v>
      </c>
    </row>
    <row r="49" spans="1:11" ht="22.5" x14ac:dyDescent="0.55000000000000004">
      <c r="A49" s="2" t="s">
        <v>282</v>
      </c>
      <c r="C49" s="3">
        <v>0</v>
      </c>
      <c r="E49" s="3">
        <v>1000000000000</v>
      </c>
      <c r="F49" s="3"/>
      <c r="G49" s="3">
        <v>0</v>
      </c>
      <c r="I49" s="3">
        <v>1000000000000</v>
      </c>
      <c r="K49" s="1" t="s">
        <v>266</v>
      </c>
    </row>
    <row r="50" spans="1:11" ht="22.5" x14ac:dyDescent="0.55000000000000004">
      <c r="A50" s="2" t="s">
        <v>283</v>
      </c>
      <c r="C50" s="3">
        <v>0</v>
      </c>
      <c r="E50" s="3">
        <v>1400000000000</v>
      </c>
      <c r="F50" s="3"/>
      <c r="G50" s="3">
        <v>0</v>
      </c>
      <c r="I50" s="3">
        <v>1400000000000</v>
      </c>
      <c r="K50" s="1" t="s">
        <v>284</v>
      </c>
    </row>
    <row r="51" spans="1:11" ht="22.5" x14ac:dyDescent="0.55000000000000004">
      <c r="A51" s="2" t="s">
        <v>280</v>
      </c>
      <c r="C51" s="3">
        <v>0</v>
      </c>
      <c r="E51" s="3">
        <v>1000000000000</v>
      </c>
      <c r="F51" s="3"/>
      <c r="G51" s="3">
        <v>0</v>
      </c>
      <c r="I51" s="3">
        <v>1000000000000</v>
      </c>
      <c r="K51" s="1" t="s">
        <v>266</v>
      </c>
    </row>
    <row r="52" spans="1:11" ht="22.5" x14ac:dyDescent="0.55000000000000004">
      <c r="A52" s="2" t="s">
        <v>285</v>
      </c>
      <c r="C52" s="3">
        <v>0</v>
      </c>
      <c r="E52" s="3">
        <v>1000000000000</v>
      </c>
      <c r="F52" s="3"/>
      <c r="G52" s="3">
        <v>0</v>
      </c>
      <c r="I52" s="3">
        <v>1000000000000</v>
      </c>
      <c r="K52" s="1" t="s">
        <v>266</v>
      </c>
    </row>
    <row r="53" spans="1:11" ht="23.25" thickBot="1" x14ac:dyDescent="0.6">
      <c r="A53" s="2" t="s">
        <v>272</v>
      </c>
      <c r="C53" s="3">
        <v>0</v>
      </c>
      <c r="E53" s="3">
        <v>4500000000000</v>
      </c>
      <c r="F53" s="3"/>
      <c r="G53" s="3">
        <v>0</v>
      </c>
      <c r="I53" s="3">
        <v>4500000000000</v>
      </c>
      <c r="K53" s="1" t="s">
        <v>286</v>
      </c>
    </row>
    <row r="54" spans="1:11" ht="22.5" thickBot="1" x14ac:dyDescent="0.55000000000000004">
      <c r="A54" s="1" t="s">
        <v>24</v>
      </c>
      <c r="C54" s="4">
        <f>SUM(C8:C53)</f>
        <v>35316113629510</v>
      </c>
      <c r="E54" s="4">
        <f>SUM(E8:E53)</f>
        <v>47200066800726</v>
      </c>
      <c r="G54" s="4">
        <f>SUM(G8:G53)</f>
        <v>45737017551266</v>
      </c>
      <c r="I54" s="4">
        <f>SUM(I8:I53)</f>
        <v>36779162878970</v>
      </c>
      <c r="K54" s="5" t="s">
        <v>287</v>
      </c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C11" sqref="C11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</row>
    <row r="3" spans="1:7" ht="22.5" x14ac:dyDescent="0.5">
      <c r="A3" s="15" t="s">
        <v>288</v>
      </c>
      <c r="B3" s="15" t="s">
        <v>288</v>
      </c>
      <c r="C3" s="15" t="s">
        <v>288</v>
      </c>
      <c r="D3" s="15" t="s">
        <v>288</v>
      </c>
      <c r="E3" s="15" t="s">
        <v>288</v>
      </c>
      <c r="F3" s="15" t="s">
        <v>288</v>
      </c>
      <c r="G3" s="15" t="s">
        <v>288</v>
      </c>
    </row>
    <row r="4" spans="1:7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</row>
    <row r="6" spans="1:7" ht="22.5" x14ac:dyDescent="0.5">
      <c r="A6" s="14" t="s">
        <v>292</v>
      </c>
      <c r="C6" s="14" t="s">
        <v>247</v>
      </c>
      <c r="E6" s="14" t="s">
        <v>315</v>
      </c>
      <c r="G6" s="14" t="s">
        <v>13</v>
      </c>
    </row>
    <row r="7" spans="1:7" ht="22.5" x14ac:dyDescent="0.55000000000000004">
      <c r="A7" s="2" t="s">
        <v>323</v>
      </c>
      <c r="C7" s="3">
        <f>'درآمد سرمایه گذاری در سهام'!I13</f>
        <v>74257592421</v>
      </c>
      <c r="E7" s="7">
        <f>C7/$C$11</f>
        <v>4.3670533845976731E-2</v>
      </c>
      <c r="G7" s="7">
        <v>9.0459607391474306E-4</v>
      </c>
    </row>
    <row r="8" spans="1:7" ht="22.5" x14ac:dyDescent="0.55000000000000004">
      <c r="A8" s="2" t="s">
        <v>324</v>
      </c>
      <c r="C8" s="3">
        <f>'درآمد سرمایه گذاری در اوراق بها'!I62</f>
        <v>732459358432</v>
      </c>
      <c r="E8" s="7">
        <f t="shared" ref="E8:E10" si="0">C8/$C$11</f>
        <v>0.43075583466076917</v>
      </c>
      <c r="G8" s="7">
        <v>8.9227220858876313E-3</v>
      </c>
    </row>
    <row r="9" spans="1:7" ht="22.5" x14ac:dyDescent="0.55000000000000004">
      <c r="A9" s="2" t="s">
        <v>325</v>
      </c>
      <c r="C9" s="3">
        <f>'درآمد سپرده بانکی'!C62</f>
        <v>892563537161</v>
      </c>
      <c r="E9" s="7">
        <f t="shared" si="0"/>
        <v>0.52491233405853066</v>
      </c>
      <c r="G9" s="7">
        <v>1.0873089809560827E-2</v>
      </c>
    </row>
    <row r="10" spans="1:7" ht="22.5" x14ac:dyDescent="0.55000000000000004">
      <c r="A10" s="2" t="s">
        <v>322</v>
      </c>
      <c r="C10" s="3">
        <f>'سایر درآمدها'!C10</f>
        <v>1124473439</v>
      </c>
      <c r="E10" s="7">
        <f t="shared" si="0"/>
        <v>6.6129743472351124E-4</v>
      </c>
      <c r="G10" s="7">
        <v>1.3698185262644569E-5</v>
      </c>
    </row>
    <row r="11" spans="1:7" x14ac:dyDescent="0.5">
      <c r="A11" s="1" t="s">
        <v>24</v>
      </c>
      <c r="C11" s="4">
        <f>SUM(C7:C10)</f>
        <v>1700404961453</v>
      </c>
      <c r="E11" s="13">
        <f>SUM(E7:E10)</f>
        <v>1</v>
      </c>
      <c r="G11" s="13">
        <f>SUM(G7:G10)</f>
        <v>2.0714106154625846E-2</v>
      </c>
    </row>
    <row r="12" spans="1:7" ht="22.5" thickTop="1" x14ac:dyDescent="0.5"/>
    <row r="13" spans="1:7" x14ac:dyDescent="0.5">
      <c r="G13" s="3"/>
    </row>
    <row r="14" spans="1:7" x14ac:dyDescent="0.5">
      <c r="C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"/>
  <sheetViews>
    <sheetView rightToLeft="1" workbookViewId="0">
      <selection activeCell="G18" sqref="G18"/>
    </sheetView>
  </sheetViews>
  <sheetFormatPr defaultRowHeight="21.75" x14ac:dyDescent="0.5"/>
  <cols>
    <col min="1" max="1" width="32.85546875" style="1" bestFit="1" customWidth="1"/>
    <col min="2" max="2" width="1" style="1" customWidth="1"/>
    <col min="3" max="3" width="19" style="1" customWidth="1"/>
    <col min="4" max="4" width="1" style="1" customWidth="1"/>
    <col min="5" max="5" width="21" style="1" customWidth="1"/>
    <col min="6" max="6" width="1" style="1" customWidth="1"/>
    <col min="7" max="7" width="17" style="1" customWidth="1"/>
    <col min="8" max="8" width="1" style="1" customWidth="1"/>
    <col min="9" max="9" width="21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17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  <c r="N2" s="15" t="s">
        <v>0</v>
      </c>
      <c r="O2" s="15" t="s">
        <v>0</v>
      </c>
      <c r="P2" s="15" t="s">
        <v>0</v>
      </c>
      <c r="Q2" s="15" t="s">
        <v>0</v>
      </c>
      <c r="R2" s="15" t="s">
        <v>0</v>
      </c>
      <c r="S2" s="15" t="s">
        <v>0</v>
      </c>
      <c r="T2" s="15" t="s">
        <v>0</v>
      </c>
      <c r="U2" s="15" t="s">
        <v>0</v>
      </c>
    </row>
    <row r="3" spans="1:21" ht="22.5" x14ac:dyDescent="0.5">
      <c r="A3" s="15" t="s">
        <v>288</v>
      </c>
      <c r="B3" s="15" t="s">
        <v>288</v>
      </c>
      <c r="C3" s="15" t="s">
        <v>288</v>
      </c>
      <c r="D3" s="15" t="s">
        <v>288</v>
      </c>
      <c r="E3" s="15" t="s">
        <v>288</v>
      </c>
      <c r="F3" s="15" t="s">
        <v>288</v>
      </c>
      <c r="G3" s="15" t="s">
        <v>288</v>
      </c>
      <c r="H3" s="15" t="s">
        <v>288</v>
      </c>
      <c r="I3" s="15" t="s">
        <v>288</v>
      </c>
      <c r="J3" s="15" t="s">
        <v>288</v>
      </c>
      <c r="K3" s="15" t="s">
        <v>288</v>
      </c>
      <c r="L3" s="15" t="s">
        <v>288</v>
      </c>
      <c r="M3" s="15" t="s">
        <v>288</v>
      </c>
      <c r="N3" s="15" t="s">
        <v>288</v>
      </c>
      <c r="O3" s="15" t="s">
        <v>288</v>
      </c>
      <c r="P3" s="15" t="s">
        <v>288</v>
      </c>
      <c r="Q3" s="15" t="s">
        <v>288</v>
      </c>
      <c r="R3" s="15" t="s">
        <v>288</v>
      </c>
      <c r="S3" s="15" t="s">
        <v>288</v>
      </c>
      <c r="T3" s="15" t="s">
        <v>288</v>
      </c>
      <c r="U3" s="15" t="s">
        <v>288</v>
      </c>
    </row>
    <row r="4" spans="1:21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 t="s">
        <v>2</v>
      </c>
      <c r="Q4" s="15" t="s">
        <v>2</v>
      </c>
      <c r="R4" s="15" t="s">
        <v>2</v>
      </c>
      <c r="S4" s="15" t="s">
        <v>2</v>
      </c>
      <c r="T4" s="15" t="s">
        <v>2</v>
      </c>
      <c r="U4" s="15" t="s">
        <v>2</v>
      </c>
    </row>
    <row r="6" spans="1:21" ht="22.5" x14ac:dyDescent="0.5">
      <c r="A6" s="14" t="s">
        <v>3</v>
      </c>
      <c r="C6" s="14" t="s">
        <v>290</v>
      </c>
      <c r="D6" s="14" t="s">
        <v>290</v>
      </c>
      <c r="E6" s="14" t="s">
        <v>290</v>
      </c>
      <c r="F6" s="14" t="s">
        <v>290</v>
      </c>
      <c r="G6" s="14" t="s">
        <v>290</v>
      </c>
      <c r="H6" s="14" t="s">
        <v>290</v>
      </c>
      <c r="I6" s="14" t="s">
        <v>290</v>
      </c>
      <c r="J6" s="14" t="s">
        <v>290</v>
      </c>
      <c r="K6" s="14" t="s">
        <v>290</v>
      </c>
      <c r="M6" s="14" t="s">
        <v>291</v>
      </c>
      <c r="N6" s="14" t="s">
        <v>291</v>
      </c>
      <c r="O6" s="14" t="s">
        <v>291</v>
      </c>
      <c r="P6" s="14" t="s">
        <v>291</v>
      </c>
      <c r="Q6" s="14" t="s">
        <v>291</v>
      </c>
      <c r="R6" s="14" t="s">
        <v>291</v>
      </c>
      <c r="S6" s="14" t="s">
        <v>291</v>
      </c>
      <c r="T6" s="14" t="s">
        <v>291</v>
      </c>
      <c r="U6" s="14" t="s">
        <v>291</v>
      </c>
    </row>
    <row r="7" spans="1:21" ht="22.5" x14ac:dyDescent="0.5">
      <c r="A7" s="14" t="s">
        <v>3</v>
      </c>
      <c r="C7" s="14" t="s">
        <v>312</v>
      </c>
      <c r="E7" s="14" t="s">
        <v>313</v>
      </c>
      <c r="G7" s="14" t="s">
        <v>314</v>
      </c>
      <c r="I7" s="14" t="s">
        <v>247</v>
      </c>
      <c r="K7" s="14" t="s">
        <v>315</v>
      </c>
      <c r="M7" s="14" t="s">
        <v>312</v>
      </c>
      <c r="O7" s="14" t="s">
        <v>313</v>
      </c>
      <c r="Q7" s="14" t="s">
        <v>314</v>
      </c>
      <c r="S7" s="14" t="s">
        <v>247</v>
      </c>
      <c r="U7" s="14" t="s">
        <v>315</v>
      </c>
    </row>
    <row r="8" spans="1:21" ht="22.5" x14ac:dyDescent="0.55000000000000004">
      <c r="A8" s="2" t="s">
        <v>23</v>
      </c>
      <c r="C8" s="3">
        <v>0</v>
      </c>
      <c r="E8" s="3">
        <v>0</v>
      </c>
      <c r="G8" s="3">
        <v>1263999</v>
      </c>
      <c r="I8" s="3">
        <v>1263999</v>
      </c>
      <c r="K8" s="7">
        <f>I8/$I$13</f>
        <v>1.7021814992786404E-5</v>
      </c>
      <c r="M8" s="3">
        <v>0</v>
      </c>
      <c r="O8" s="3">
        <v>0</v>
      </c>
      <c r="Q8" s="3">
        <v>5040854003</v>
      </c>
      <c r="S8" s="3">
        <v>5040854003</v>
      </c>
      <c r="U8" s="7">
        <f>S8/$S$13</f>
        <v>1.6437147638108073E-2</v>
      </c>
    </row>
    <row r="9" spans="1:21" ht="22.5" x14ac:dyDescent="0.55000000000000004">
      <c r="A9" s="2" t="s">
        <v>21</v>
      </c>
      <c r="C9" s="3">
        <v>0</v>
      </c>
      <c r="E9" s="3">
        <v>53242958206</v>
      </c>
      <c r="G9" s="3">
        <v>0</v>
      </c>
      <c r="I9" s="3">
        <v>53242958206</v>
      </c>
      <c r="K9" s="7">
        <f t="shared" ref="K9:K12" si="0">I9/$I$13</f>
        <v>0.71700356111926578</v>
      </c>
      <c r="M9" s="3">
        <v>301165000000</v>
      </c>
      <c r="O9" s="3">
        <v>-62092180657</v>
      </c>
      <c r="Q9" s="3">
        <v>0</v>
      </c>
      <c r="S9" s="3">
        <v>239072819343</v>
      </c>
      <c r="U9" s="7">
        <f t="shared" ref="U9:U12" si="1">S9/$S$13</f>
        <v>0.77956537234780743</v>
      </c>
    </row>
    <row r="10" spans="1:21" ht="22.5" x14ac:dyDescent="0.55000000000000004">
      <c r="A10" s="2" t="s">
        <v>15</v>
      </c>
      <c r="C10" s="3">
        <v>0</v>
      </c>
      <c r="E10" s="3">
        <v>-28015231</v>
      </c>
      <c r="G10" s="3">
        <v>0</v>
      </c>
      <c r="I10" s="3">
        <v>-28015231</v>
      </c>
      <c r="K10" s="7">
        <f t="shared" si="0"/>
        <v>-3.7727093064327937E-4</v>
      </c>
      <c r="M10" s="3">
        <v>53483250</v>
      </c>
      <c r="O10" s="3">
        <v>18085782</v>
      </c>
      <c r="Q10" s="3">
        <v>0</v>
      </c>
      <c r="S10" s="3">
        <v>71569032</v>
      </c>
      <c r="U10" s="7">
        <f t="shared" si="1"/>
        <v>2.3337131855046133E-4</v>
      </c>
    </row>
    <row r="11" spans="1:21" ht="22.5" x14ac:dyDescent="0.55000000000000004">
      <c r="A11" s="2" t="s">
        <v>17</v>
      </c>
      <c r="C11" s="3">
        <v>0</v>
      </c>
      <c r="E11" s="3">
        <v>10787236314</v>
      </c>
      <c r="G11" s="3">
        <v>0</v>
      </c>
      <c r="I11" s="3">
        <v>10787236314</v>
      </c>
      <c r="K11" s="7">
        <f t="shared" si="0"/>
        <v>0.14526778962671266</v>
      </c>
      <c r="M11" s="3">
        <v>0</v>
      </c>
      <c r="O11" s="3">
        <v>31989735277</v>
      </c>
      <c r="Q11" s="3">
        <v>0</v>
      </c>
      <c r="S11" s="3">
        <v>31989735277</v>
      </c>
      <c r="U11" s="7">
        <f t="shared" si="1"/>
        <v>0.1043116903086477</v>
      </c>
    </row>
    <row r="12" spans="1:21" ht="22.5" x14ac:dyDescent="0.55000000000000004">
      <c r="A12" s="2" t="s">
        <v>19</v>
      </c>
      <c r="C12" s="3">
        <v>0</v>
      </c>
      <c r="E12" s="3">
        <v>10254149133</v>
      </c>
      <c r="G12" s="3">
        <v>0</v>
      </c>
      <c r="I12" s="3">
        <v>10254149133</v>
      </c>
      <c r="K12" s="7">
        <f t="shared" si="0"/>
        <v>0.13808889836967206</v>
      </c>
      <c r="M12" s="3">
        <v>0</v>
      </c>
      <c r="O12" s="3">
        <v>30499520499</v>
      </c>
      <c r="Q12" s="3">
        <v>0</v>
      </c>
      <c r="S12" s="3">
        <v>30499520499</v>
      </c>
      <c r="U12" s="7">
        <f t="shared" si="1"/>
        <v>9.9452418386886302E-2</v>
      </c>
    </row>
    <row r="13" spans="1:21" x14ac:dyDescent="0.5">
      <c r="A13" s="1" t="s">
        <v>24</v>
      </c>
      <c r="C13" s="4">
        <f>SUM(C8:C12)</f>
        <v>0</v>
      </c>
      <c r="E13" s="4">
        <f>SUM(E8:E12)</f>
        <v>74256328422</v>
      </c>
      <c r="G13" s="4">
        <f>SUM(G8:G12)</f>
        <v>1263999</v>
      </c>
      <c r="I13" s="4">
        <f>SUM(I8:I12)</f>
        <v>74257592421</v>
      </c>
      <c r="K13" s="13">
        <f>SUM(K8:K12)</f>
        <v>0.99999999999999989</v>
      </c>
      <c r="M13" s="4">
        <f>SUM(M8:M12)</f>
        <v>301218483250</v>
      </c>
      <c r="O13" s="4">
        <f>SUM(O8:O12)</f>
        <v>415160901</v>
      </c>
      <c r="Q13" s="4">
        <f>SUM(Q8:Q12)</f>
        <v>5040854003</v>
      </c>
      <c r="S13" s="4">
        <f>SUM(S8:S12)</f>
        <v>306674498154</v>
      </c>
      <c r="U13" s="13">
        <f>SUM(U8:U12)</f>
        <v>1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3"/>
  <sheetViews>
    <sheetView rightToLeft="1" workbookViewId="0">
      <selection activeCell="A18" sqref="A13:A18"/>
    </sheetView>
  </sheetViews>
  <sheetFormatPr defaultRowHeight="21.75" x14ac:dyDescent="0.5"/>
  <cols>
    <col min="1" max="1" width="51" style="1" bestFit="1" customWidth="1"/>
    <col min="2" max="2" width="1" style="1" customWidth="1"/>
    <col min="3" max="3" width="21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3" style="1" customWidth="1"/>
    <col min="14" max="14" width="1" style="1" customWidth="1"/>
    <col min="15" max="15" width="20" style="1" customWidth="1"/>
    <col min="16" max="16" width="1" style="1" customWidth="1"/>
    <col min="17" max="17" width="22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  <c r="J2" s="15" t="s">
        <v>0</v>
      </c>
      <c r="K2" s="15" t="s">
        <v>0</v>
      </c>
      <c r="L2" s="15" t="s">
        <v>0</v>
      </c>
      <c r="M2" s="15" t="s">
        <v>0</v>
      </c>
      <c r="N2" s="15" t="s">
        <v>0</v>
      </c>
      <c r="O2" s="15" t="s">
        <v>0</v>
      </c>
      <c r="P2" s="15" t="s">
        <v>0</v>
      </c>
      <c r="Q2" s="15" t="s">
        <v>0</v>
      </c>
    </row>
    <row r="3" spans="1:17" ht="22.5" x14ac:dyDescent="0.5">
      <c r="A3" s="15" t="s">
        <v>288</v>
      </c>
      <c r="B3" s="15" t="s">
        <v>288</v>
      </c>
      <c r="C3" s="15" t="s">
        <v>288</v>
      </c>
      <c r="D3" s="15" t="s">
        <v>288</v>
      </c>
      <c r="E3" s="15" t="s">
        <v>288</v>
      </c>
      <c r="F3" s="15" t="s">
        <v>288</v>
      </c>
      <c r="G3" s="15" t="s">
        <v>288</v>
      </c>
      <c r="H3" s="15" t="s">
        <v>288</v>
      </c>
      <c r="I3" s="15" t="s">
        <v>288</v>
      </c>
      <c r="J3" s="15" t="s">
        <v>288</v>
      </c>
      <c r="K3" s="15" t="s">
        <v>288</v>
      </c>
      <c r="L3" s="15" t="s">
        <v>288</v>
      </c>
      <c r="M3" s="15" t="s">
        <v>288</v>
      </c>
      <c r="N3" s="15" t="s">
        <v>288</v>
      </c>
      <c r="O3" s="15" t="s">
        <v>288</v>
      </c>
      <c r="P3" s="15" t="s">
        <v>288</v>
      </c>
      <c r="Q3" s="15" t="s">
        <v>288</v>
      </c>
    </row>
    <row r="4" spans="1:17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  <c r="J4" s="15" t="s">
        <v>2</v>
      </c>
      <c r="K4" s="15" t="s">
        <v>2</v>
      </c>
      <c r="L4" s="15" t="s">
        <v>2</v>
      </c>
      <c r="M4" s="15" t="s">
        <v>2</v>
      </c>
      <c r="N4" s="15" t="s">
        <v>2</v>
      </c>
      <c r="O4" s="15" t="s">
        <v>2</v>
      </c>
      <c r="P4" s="15" t="s">
        <v>2</v>
      </c>
      <c r="Q4" s="15" t="s">
        <v>2</v>
      </c>
    </row>
    <row r="6" spans="1:17" ht="22.5" x14ac:dyDescent="0.5">
      <c r="A6" s="14" t="s">
        <v>292</v>
      </c>
      <c r="C6" s="14" t="s">
        <v>290</v>
      </c>
      <c r="D6" s="14" t="s">
        <v>290</v>
      </c>
      <c r="E6" s="14" t="s">
        <v>290</v>
      </c>
      <c r="F6" s="14" t="s">
        <v>290</v>
      </c>
      <c r="G6" s="14" t="s">
        <v>290</v>
      </c>
      <c r="H6" s="14" t="s">
        <v>290</v>
      </c>
      <c r="I6" s="14" t="s">
        <v>290</v>
      </c>
      <c r="K6" s="14" t="s">
        <v>291</v>
      </c>
      <c r="L6" s="14" t="s">
        <v>291</v>
      </c>
      <c r="M6" s="14" t="s">
        <v>291</v>
      </c>
      <c r="N6" s="14" t="s">
        <v>291</v>
      </c>
      <c r="O6" s="14" t="s">
        <v>291</v>
      </c>
      <c r="P6" s="14" t="s">
        <v>291</v>
      </c>
      <c r="Q6" s="14" t="s">
        <v>291</v>
      </c>
    </row>
    <row r="7" spans="1:17" ht="22.5" x14ac:dyDescent="0.5">
      <c r="A7" s="14" t="s">
        <v>292</v>
      </c>
      <c r="C7" s="14" t="s">
        <v>316</v>
      </c>
      <c r="E7" s="14" t="s">
        <v>313</v>
      </c>
      <c r="G7" s="14" t="s">
        <v>314</v>
      </c>
      <c r="I7" s="14" t="s">
        <v>317</v>
      </c>
      <c r="K7" s="14" t="s">
        <v>316</v>
      </c>
      <c r="M7" s="14" t="s">
        <v>313</v>
      </c>
      <c r="O7" s="14" t="s">
        <v>314</v>
      </c>
      <c r="Q7" s="14" t="s">
        <v>317</v>
      </c>
    </row>
    <row r="8" spans="1:17" ht="22.5" x14ac:dyDescent="0.55000000000000004">
      <c r="A8" s="2" t="s">
        <v>83</v>
      </c>
      <c r="C8" s="3">
        <v>0</v>
      </c>
      <c r="E8" s="3">
        <v>0</v>
      </c>
      <c r="G8" s="3">
        <v>1083976300</v>
      </c>
      <c r="I8" s="3">
        <f>C8+E8+G8</f>
        <v>1083976300</v>
      </c>
      <c r="K8" s="3">
        <v>0</v>
      </c>
      <c r="M8" s="3">
        <v>0</v>
      </c>
      <c r="O8" s="3">
        <v>1083976300</v>
      </c>
      <c r="Q8" s="3">
        <f>K8+M8+O8</f>
        <v>1083976300</v>
      </c>
    </row>
    <row r="9" spans="1:17" ht="22.5" x14ac:dyDescent="0.55000000000000004">
      <c r="A9" s="2" t="s">
        <v>311</v>
      </c>
      <c r="C9" s="3">
        <v>0</v>
      </c>
      <c r="E9" s="3">
        <v>0</v>
      </c>
      <c r="G9" s="3">
        <v>0</v>
      </c>
      <c r="I9" s="3">
        <f t="shared" ref="I9:I61" si="0">C9+E9+G9</f>
        <v>0</v>
      </c>
      <c r="K9" s="3">
        <v>0</v>
      </c>
      <c r="M9" s="3">
        <v>0</v>
      </c>
      <c r="O9" s="3">
        <v>22551154</v>
      </c>
      <c r="Q9" s="3">
        <f t="shared" ref="Q9:Q61" si="1">K9+M9+O9</f>
        <v>22551154</v>
      </c>
    </row>
    <row r="10" spans="1:17" ht="22.5" x14ac:dyDescent="0.55000000000000004">
      <c r="A10" s="2" t="s">
        <v>297</v>
      </c>
      <c r="C10" s="3">
        <v>0</v>
      </c>
      <c r="E10" s="3">
        <v>0</v>
      </c>
      <c r="G10" s="3">
        <v>0</v>
      </c>
      <c r="I10" s="3">
        <f t="shared" si="0"/>
        <v>0</v>
      </c>
      <c r="K10" s="3">
        <v>691415229</v>
      </c>
      <c r="M10" s="3">
        <v>0</v>
      </c>
      <c r="O10" s="3">
        <v>549758195</v>
      </c>
      <c r="Q10" s="3">
        <f t="shared" si="1"/>
        <v>1241173424</v>
      </c>
    </row>
    <row r="11" spans="1:17" ht="22.5" x14ac:dyDescent="0.55000000000000004">
      <c r="A11" s="2" t="s">
        <v>193</v>
      </c>
      <c r="C11" s="3">
        <v>2946087705</v>
      </c>
      <c r="E11" s="3">
        <v>-948272564</v>
      </c>
      <c r="G11" s="3">
        <v>0</v>
      </c>
      <c r="I11" s="3">
        <f t="shared" si="0"/>
        <v>1997815141</v>
      </c>
      <c r="K11" s="3">
        <v>8822496840</v>
      </c>
      <c r="M11" s="3">
        <v>-14547424382</v>
      </c>
      <c r="O11" s="3">
        <v>0</v>
      </c>
      <c r="Q11" s="3">
        <f t="shared" si="1"/>
        <v>-5724927542</v>
      </c>
    </row>
    <row r="12" spans="1:17" ht="22.5" x14ac:dyDescent="0.55000000000000004">
      <c r="A12" s="2" t="s">
        <v>201</v>
      </c>
      <c r="C12" s="3">
        <v>8906446890</v>
      </c>
      <c r="E12" s="3">
        <v>5059126572</v>
      </c>
      <c r="G12" s="3">
        <v>0</v>
      </c>
      <c r="I12" s="3">
        <f t="shared" si="0"/>
        <v>13965573462</v>
      </c>
      <c r="K12" s="3">
        <v>26683033456</v>
      </c>
      <c r="M12" s="3">
        <v>13950924801</v>
      </c>
      <c r="O12" s="3">
        <v>0</v>
      </c>
      <c r="Q12" s="3">
        <f t="shared" si="1"/>
        <v>40633958257</v>
      </c>
    </row>
    <row r="13" spans="1:17" ht="22.5" x14ac:dyDescent="0.55000000000000004">
      <c r="A13" s="2" t="s">
        <v>117</v>
      </c>
      <c r="C13" s="3">
        <v>4850501510</v>
      </c>
      <c r="E13" s="3">
        <v>2171190901</v>
      </c>
      <c r="G13" s="3">
        <v>0</v>
      </c>
      <c r="I13" s="3">
        <f t="shared" si="0"/>
        <v>7021692411</v>
      </c>
      <c r="K13" s="3">
        <v>15656433956</v>
      </c>
      <c r="M13" s="3">
        <v>5715255381</v>
      </c>
      <c r="O13" s="3">
        <v>0</v>
      </c>
      <c r="Q13" s="3">
        <f t="shared" si="1"/>
        <v>21371689337</v>
      </c>
    </row>
    <row r="14" spans="1:17" ht="22.5" x14ac:dyDescent="0.55000000000000004">
      <c r="A14" s="2" t="s">
        <v>151</v>
      </c>
      <c r="C14" s="3">
        <v>83287149</v>
      </c>
      <c r="E14" s="3">
        <v>0</v>
      </c>
      <c r="G14" s="3">
        <v>0</v>
      </c>
      <c r="I14" s="3">
        <f t="shared" si="0"/>
        <v>83287149</v>
      </c>
      <c r="K14" s="3">
        <v>242475362</v>
      </c>
      <c r="M14" s="3">
        <v>0</v>
      </c>
      <c r="O14" s="3">
        <v>0</v>
      </c>
      <c r="Q14" s="3">
        <f t="shared" si="1"/>
        <v>242475362</v>
      </c>
    </row>
    <row r="15" spans="1:17" ht="22.5" x14ac:dyDescent="0.55000000000000004">
      <c r="A15" s="2" t="s">
        <v>147</v>
      </c>
      <c r="C15" s="3">
        <v>50205492922</v>
      </c>
      <c r="E15" s="3">
        <v>29255465810</v>
      </c>
      <c r="G15" s="3">
        <v>0</v>
      </c>
      <c r="I15" s="3">
        <f t="shared" si="0"/>
        <v>79460958732</v>
      </c>
      <c r="K15" s="3">
        <v>146164148284</v>
      </c>
      <c r="M15" s="3">
        <v>84220280610</v>
      </c>
      <c r="O15" s="3">
        <v>0</v>
      </c>
      <c r="Q15" s="3">
        <f t="shared" si="1"/>
        <v>230384428894</v>
      </c>
    </row>
    <row r="16" spans="1:17" ht="22.5" x14ac:dyDescent="0.55000000000000004">
      <c r="A16" s="2" t="s">
        <v>190</v>
      </c>
      <c r="C16" s="3">
        <v>2038870649</v>
      </c>
      <c r="E16" s="3">
        <v>1027946613</v>
      </c>
      <c r="G16" s="3">
        <v>0</v>
      </c>
      <c r="I16" s="3">
        <f t="shared" si="0"/>
        <v>3066817262</v>
      </c>
      <c r="K16" s="3">
        <v>5609777869</v>
      </c>
      <c r="M16" s="3">
        <v>-303004308</v>
      </c>
      <c r="O16" s="3">
        <v>0</v>
      </c>
      <c r="Q16" s="3">
        <f t="shared" si="1"/>
        <v>5306773561</v>
      </c>
    </row>
    <row r="17" spans="1:17" ht="22.5" x14ac:dyDescent="0.55000000000000004">
      <c r="A17" s="2" t="s">
        <v>186</v>
      </c>
      <c r="C17" s="3">
        <v>294646783</v>
      </c>
      <c r="E17" s="3">
        <v>66374939</v>
      </c>
      <c r="G17" s="3">
        <v>0</v>
      </c>
      <c r="I17" s="3">
        <f t="shared" si="0"/>
        <v>361021722</v>
      </c>
      <c r="K17" s="3">
        <v>937904949</v>
      </c>
      <c r="M17" s="3">
        <v>-1894075565</v>
      </c>
      <c r="O17" s="3">
        <v>0</v>
      </c>
      <c r="Q17" s="3">
        <f t="shared" si="1"/>
        <v>-956170616</v>
      </c>
    </row>
    <row r="18" spans="1:17" ht="22.5" x14ac:dyDescent="0.55000000000000004">
      <c r="A18" s="2" t="s">
        <v>183</v>
      </c>
      <c r="C18" s="3">
        <v>142897727</v>
      </c>
      <c r="E18" s="3">
        <v>306926595</v>
      </c>
      <c r="G18" s="3">
        <v>0</v>
      </c>
      <c r="I18" s="3">
        <f t="shared" si="0"/>
        <v>449824322</v>
      </c>
      <c r="K18" s="3">
        <v>461008676</v>
      </c>
      <c r="M18" s="3">
        <v>-68384785</v>
      </c>
      <c r="O18" s="3">
        <v>0</v>
      </c>
      <c r="Q18" s="3">
        <f t="shared" si="1"/>
        <v>392623891</v>
      </c>
    </row>
    <row r="19" spans="1:17" ht="22.5" x14ac:dyDescent="0.55000000000000004">
      <c r="A19" s="2" t="s">
        <v>179</v>
      </c>
      <c r="C19" s="3">
        <v>2508173781</v>
      </c>
      <c r="E19" s="3">
        <v>-2629351196</v>
      </c>
      <c r="G19" s="3">
        <v>0</v>
      </c>
      <c r="I19" s="3">
        <f t="shared" si="0"/>
        <v>-121177415</v>
      </c>
      <c r="K19" s="3">
        <v>6789814216</v>
      </c>
      <c r="M19" s="3">
        <v>-12029407033</v>
      </c>
      <c r="O19" s="3">
        <v>0</v>
      </c>
      <c r="Q19" s="3">
        <f t="shared" si="1"/>
        <v>-5239592817</v>
      </c>
    </row>
    <row r="20" spans="1:17" ht="22.5" x14ac:dyDescent="0.55000000000000004">
      <c r="A20" s="2" t="s">
        <v>124</v>
      </c>
      <c r="C20" s="3">
        <v>7464126255</v>
      </c>
      <c r="E20" s="3">
        <v>3628902996</v>
      </c>
      <c r="G20" s="3">
        <v>0</v>
      </c>
      <c r="I20" s="3">
        <f t="shared" si="0"/>
        <v>11093029251</v>
      </c>
      <c r="K20" s="3">
        <v>22680819616</v>
      </c>
      <c r="M20" s="3">
        <v>9308113145</v>
      </c>
      <c r="O20" s="3">
        <v>0</v>
      </c>
      <c r="Q20" s="3">
        <f t="shared" si="1"/>
        <v>31988932761</v>
      </c>
    </row>
    <row r="21" spans="1:17" ht="22.5" x14ac:dyDescent="0.55000000000000004">
      <c r="A21" s="2" t="s">
        <v>208</v>
      </c>
      <c r="C21" s="3">
        <v>6984836066</v>
      </c>
      <c r="E21" s="3">
        <v>-266875000</v>
      </c>
      <c r="G21" s="3">
        <v>0</v>
      </c>
      <c r="I21" s="3">
        <f t="shared" si="0"/>
        <v>6717961066</v>
      </c>
      <c r="K21" s="3">
        <v>6984836066</v>
      </c>
      <c r="M21" s="3">
        <v>-266875000</v>
      </c>
      <c r="O21" s="3">
        <v>0</v>
      </c>
      <c r="Q21" s="3">
        <f t="shared" si="1"/>
        <v>6717961066</v>
      </c>
    </row>
    <row r="22" spans="1:17" ht="22.5" x14ac:dyDescent="0.55000000000000004">
      <c r="A22" s="2" t="s">
        <v>128</v>
      </c>
      <c r="C22" s="3">
        <v>76170218583</v>
      </c>
      <c r="E22" s="3">
        <v>0</v>
      </c>
      <c r="G22" s="3">
        <v>0</v>
      </c>
      <c r="I22" s="3">
        <f t="shared" si="0"/>
        <v>76170218583</v>
      </c>
      <c r="K22" s="3">
        <v>107213934432</v>
      </c>
      <c r="M22" s="3">
        <v>-305000000</v>
      </c>
      <c r="O22" s="3">
        <v>0</v>
      </c>
      <c r="Q22" s="3">
        <f t="shared" si="1"/>
        <v>106908934432</v>
      </c>
    </row>
    <row r="23" spans="1:17" ht="22.5" x14ac:dyDescent="0.55000000000000004">
      <c r="A23" s="2" t="s">
        <v>197</v>
      </c>
      <c r="C23" s="3">
        <v>19626980875</v>
      </c>
      <c r="E23" s="3">
        <v>5939547075</v>
      </c>
      <c r="G23" s="3">
        <v>0</v>
      </c>
      <c r="I23" s="3">
        <f t="shared" si="0"/>
        <v>25566527950</v>
      </c>
      <c r="K23" s="3">
        <v>31283299181</v>
      </c>
      <c r="M23" s="3">
        <v>9275598800</v>
      </c>
      <c r="O23" s="3">
        <v>0</v>
      </c>
      <c r="Q23" s="3">
        <f t="shared" si="1"/>
        <v>40558897981</v>
      </c>
    </row>
    <row r="24" spans="1:17" ht="22.5" x14ac:dyDescent="0.55000000000000004">
      <c r="A24" s="2" t="s">
        <v>152</v>
      </c>
      <c r="C24" s="3">
        <v>19657010761</v>
      </c>
      <c r="E24" s="3">
        <v>3206109416</v>
      </c>
      <c r="G24" s="3">
        <v>0</v>
      </c>
      <c r="I24" s="3">
        <f t="shared" si="0"/>
        <v>22863120177</v>
      </c>
      <c r="K24" s="3">
        <v>58603414871</v>
      </c>
      <c r="M24" s="3">
        <v>10016575778</v>
      </c>
      <c r="O24" s="3">
        <v>0</v>
      </c>
      <c r="Q24" s="3">
        <f t="shared" si="1"/>
        <v>68619990649</v>
      </c>
    </row>
    <row r="25" spans="1:17" ht="22.5" x14ac:dyDescent="0.55000000000000004">
      <c r="A25" s="2" t="s">
        <v>136</v>
      </c>
      <c r="C25" s="3">
        <v>40240547946</v>
      </c>
      <c r="E25" s="3">
        <v>11563936383</v>
      </c>
      <c r="G25" s="3">
        <v>0</v>
      </c>
      <c r="I25" s="3">
        <f t="shared" si="0"/>
        <v>51804484329</v>
      </c>
      <c r="K25" s="3">
        <v>117204744293</v>
      </c>
      <c r="M25" s="3">
        <v>33096781378</v>
      </c>
      <c r="O25" s="3">
        <v>0</v>
      </c>
      <c r="Q25" s="3">
        <f t="shared" si="1"/>
        <v>150301525671</v>
      </c>
    </row>
    <row r="26" spans="1:17" ht="22.5" x14ac:dyDescent="0.55000000000000004">
      <c r="A26" s="2" t="s">
        <v>175</v>
      </c>
      <c r="C26" s="3">
        <v>8750842058</v>
      </c>
      <c r="E26" s="3">
        <v>12977250410</v>
      </c>
      <c r="G26" s="3">
        <v>0</v>
      </c>
      <c r="I26" s="3">
        <f t="shared" si="0"/>
        <v>21728092468</v>
      </c>
      <c r="K26" s="3">
        <v>25391276624</v>
      </c>
      <c r="M26" s="3">
        <v>-25819631103</v>
      </c>
      <c r="O26" s="3">
        <v>0</v>
      </c>
      <c r="Q26" s="3">
        <f t="shared" si="1"/>
        <v>-428354479</v>
      </c>
    </row>
    <row r="27" spans="1:17" ht="22.5" x14ac:dyDescent="0.55000000000000004">
      <c r="A27" s="2" t="s">
        <v>172</v>
      </c>
      <c r="C27" s="3">
        <v>2116315187</v>
      </c>
      <c r="E27" s="3">
        <v>8202048979</v>
      </c>
      <c r="G27" s="3">
        <v>0</v>
      </c>
      <c r="I27" s="3">
        <f t="shared" si="0"/>
        <v>10318364166</v>
      </c>
      <c r="K27" s="3">
        <v>6737661195</v>
      </c>
      <c r="M27" s="3">
        <v>-3819452993</v>
      </c>
      <c r="O27" s="3">
        <v>0</v>
      </c>
      <c r="Q27" s="3">
        <f t="shared" si="1"/>
        <v>2918208202</v>
      </c>
    </row>
    <row r="28" spans="1:17" ht="22.5" x14ac:dyDescent="0.55000000000000004">
      <c r="A28" s="2" t="s">
        <v>168</v>
      </c>
      <c r="C28" s="3">
        <v>46362508051</v>
      </c>
      <c r="E28" s="3">
        <v>-33347695323</v>
      </c>
      <c r="G28" s="3">
        <v>0</v>
      </c>
      <c r="I28" s="3">
        <f t="shared" si="0"/>
        <v>13014812728</v>
      </c>
      <c r="K28" s="3">
        <v>135055136567</v>
      </c>
      <c r="M28" s="3">
        <v>-216034635454</v>
      </c>
      <c r="O28" s="3">
        <v>0</v>
      </c>
      <c r="Q28" s="3">
        <f t="shared" si="1"/>
        <v>-80979498887</v>
      </c>
    </row>
    <row r="29" spans="1:17" ht="22.5" x14ac:dyDescent="0.55000000000000004">
      <c r="A29" s="2" t="s">
        <v>164</v>
      </c>
      <c r="C29" s="3">
        <v>25615810540</v>
      </c>
      <c r="E29" s="3">
        <v>-2845505853</v>
      </c>
      <c r="G29" s="3">
        <v>0</v>
      </c>
      <c r="I29" s="3">
        <f t="shared" si="0"/>
        <v>22770304687</v>
      </c>
      <c r="K29" s="3">
        <v>63760629579</v>
      </c>
      <c r="M29" s="3">
        <v>-69348238251</v>
      </c>
      <c r="O29" s="3">
        <v>0</v>
      </c>
      <c r="Q29" s="3">
        <f t="shared" si="1"/>
        <v>-5587608672</v>
      </c>
    </row>
    <row r="30" spans="1:17" ht="22.5" x14ac:dyDescent="0.55000000000000004">
      <c r="A30" s="2" t="s">
        <v>140</v>
      </c>
      <c r="C30" s="3">
        <v>15631643832</v>
      </c>
      <c r="E30" s="3">
        <v>6280247294</v>
      </c>
      <c r="G30" s="3">
        <v>0</v>
      </c>
      <c r="I30" s="3">
        <f t="shared" si="0"/>
        <v>21911891126</v>
      </c>
      <c r="K30" s="3">
        <v>45862713516</v>
      </c>
      <c r="M30" s="3">
        <v>17318257882</v>
      </c>
      <c r="O30" s="3">
        <v>0</v>
      </c>
      <c r="Q30" s="3">
        <f t="shared" si="1"/>
        <v>63180971398</v>
      </c>
    </row>
    <row r="31" spans="1:17" ht="22.5" x14ac:dyDescent="0.55000000000000004">
      <c r="A31" s="2" t="s">
        <v>160</v>
      </c>
      <c r="C31" s="3">
        <v>1197719871</v>
      </c>
      <c r="E31" s="3">
        <v>4766305942</v>
      </c>
      <c r="G31" s="3">
        <v>0</v>
      </c>
      <c r="I31" s="3">
        <f t="shared" si="0"/>
        <v>5964025813</v>
      </c>
      <c r="K31" s="3">
        <v>3490513675</v>
      </c>
      <c r="M31" s="3">
        <v>-3233684012</v>
      </c>
      <c r="O31" s="3">
        <v>0</v>
      </c>
      <c r="Q31" s="3">
        <f t="shared" si="1"/>
        <v>256829663</v>
      </c>
    </row>
    <row r="32" spans="1:17" ht="22.5" x14ac:dyDescent="0.55000000000000004">
      <c r="A32" s="2" t="s">
        <v>143</v>
      </c>
      <c r="C32" s="3">
        <v>14697119827</v>
      </c>
      <c r="E32" s="3">
        <v>0</v>
      </c>
      <c r="G32" s="3">
        <v>0</v>
      </c>
      <c r="I32" s="3">
        <f t="shared" si="0"/>
        <v>14697119827</v>
      </c>
      <c r="K32" s="3">
        <v>43558996838</v>
      </c>
      <c r="M32" s="3">
        <v>0</v>
      </c>
      <c r="O32" s="3">
        <v>0</v>
      </c>
      <c r="Q32" s="3">
        <f t="shared" si="1"/>
        <v>43558996838</v>
      </c>
    </row>
    <row r="33" spans="1:17" ht="22.5" x14ac:dyDescent="0.55000000000000004">
      <c r="A33" s="2" t="s">
        <v>156</v>
      </c>
      <c r="C33" s="3">
        <v>4744208039</v>
      </c>
      <c r="E33" s="3">
        <v>6012063281</v>
      </c>
      <c r="G33" s="3">
        <v>0</v>
      </c>
      <c r="I33" s="3">
        <f t="shared" si="0"/>
        <v>10756271320</v>
      </c>
      <c r="K33" s="3">
        <v>12204105002</v>
      </c>
      <c r="M33" s="3">
        <v>-3725292089</v>
      </c>
      <c r="O33" s="3">
        <v>0</v>
      </c>
      <c r="Q33" s="3">
        <f t="shared" si="1"/>
        <v>8478812913</v>
      </c>
    </row>
    <row r="34" spans="1:17" ht="22.5" x14ac:dyDescent="0.55000000000000004">
      <c r="A34" s="2" t="s">
        <v>132</v>
      </c>
      <c r="C34" s="3">
        <v>15377403215</v>
      </c>
      <c r="E34" s="3">
        <v>0</v>
      </c>
      <c r="G34" s="3">
        <v>0</v>
      </c>
      <c r="I34" s="3">
        <f t="shared" si="0"/>
        <v>15377403215</v>
      </c>
      <c r="K34" s="3">
        <v>45859797495</v>
      </c>
      <c r="M34" s="3">
        <v>0</v>
      </c>
      <c r="O34" s="3">
        <v>0</v>
      </c>
      <c r="Q34" s="3">
        <f t="shared" si="1"/>
        <v>45859797495</v>
      </c>
    </row>
    <row r="35" spans="1:17" ht="22.5" x14ac:dyDescent="0.55000000000000004">
      <c r="A35" s="2" t="s">
        <v>120</v>
      </c>
      <c r="C35" s="3">
        <v>40420112435</v>
      </c>
      <c r="E35" s="3">
        <v>-57853877820</v>
      </c>
      <c r="G35" s="3">
        <v>0</v>
      </c>
      <c r="I35" s="3">
        <f t="shared" si="0"/>
        <v>-17433765385</v>
      </c>
      <c r="K35" s="3">
        <v>72928644510</v>
      </c>
      <c r="M35" s="3">
        <v>27560333823</v>
      </c>
      <c r="O35" s="3">
        <v>0</v>
      </c>
      <c r="Q35" s="3">
        <f t="shared" si="1"/>
        <v>100488978333</v>
      </c>
    </row>
    <row r="36" spans="1:17" ht="22.5" x14ac:dyDescent="0.55000000000000004">
      <c r="A36" s="2" t="s">
        <v>205</v>
      </c>
      <c r="C36" s="3">
        <v>0</v>
      </c>
      <c r="E36" s="3">
        <v>-109800000</v>
      </c>
      <c r="G36" s="3">
        <v>0</v>
      </c>
      <c r="I36" s="3">
        <f t="shared" si="0"/>
        <v>-109800000</v>
      </c>
      <c r="K36" s="3">
        <v>0</v>
      </c>
      <c r="M36" s="3">
        <v>-109800000</v>
      </c>
      <c r="O36" s="3">
        <v>0</v>
      </c>
      <c r="Q36" s="3">
        <f t="shared" si="1"/>
        <v>-109800000</v>
      </c>
    </row>
    <row r="37" spans="1:17" ht="22.5" x14ac:dyDescent="0.55000000000000004">
      <c r="A37" s="2" t="s">
        <v>62</v>
      </c>
      <c r="C37" s="3">
        <v>0</v>
      </c>
      <c r="E37" s="3">
        <v>3931648039</v>
      </c>
      <c r="G37" s="3">
        <v>0</v>
      </c>
      <c r="I37" s="3">
        <f t="shared" si="0"/>
        <v>3931648039</v>
      </c>
      <c r="K37" s="3">
        <v>0</v>
      </c>
      <c r="M37" s="3">
        <v>17256269765</v>
      </c>
      <c r="O37" s="3">
        <v>0</v>
      </c>
      <c r="Q37" s="3">
        <f t="shared" si="1"/>
        <v>17256269765</v>
      </c>
    </row>
    <row r="38" spans="1:17" ht="22.5" x14ac:dyDescent="0.55000000000000004">
      <c r="A38" s="2" t="s">
        <v>58</v>
      </c>
      <c r="C38" s="3">
        <v>0</v>
      </c>
      <c r="E38" s="3">
        <v>4656209437</v>
      </c>
      <c r="G38" s="3">
        <v>0</v>
      </c>
      <c r="I38" s="3">
        <f t="shared" si="0"/>
        <v>4656209437</v>
      </c>
      <c r="K38" s="3">
        <v>0</v>
      </c>
      <c r="M38" s="3">
        <v>17643570463</v>
      </c>
      <c r="O38" s="3">
        <v>0</v>
      </c>
      <c r="Q38" s="3">
        <f t="shared" si="1"/>
        <v>17643570463</v>
      </c>
    </row>
    <row r="39" spans="1:17" ht="22.5" x14ac:dyDescent="0.55000000000000004">
      <c r="A39" s="2" t="s">
        <v>42</v>
      </c>
      <c r="C39" s="3">
        <v>0</v>
      </c>
      <c r="E39" s="3">
        <v>25516835854</v>
      </c>
      <c r="G39" s="3">
        <v>0</v>
      </c>
      <c r="I39" s="3">
        <f t="shared" si="0"/>
        <v>25516835854</v>
      </c>
      <c r="K39" s="3">
        <v>0</v>
      </c>
      <c r="M39" s="3">
        <v>72258893530</v>
      </c>
      <c r="O39" s="3">
        <v>0</v>
      </c>
      <c r="Q39" s="3">
        <f t="shared" si="1"/>
        <v>72258893530</v>
      </c>
    </row>
    <row r="40" spans="1:17" ht="22.5" x14ac:dyDescent="0.55000000000000004">
      <c r="A40" s="2" t="s">
        <v>80</v>
      </c>
      <c r="C40" s="3">
        <v>0</v>
      </c>
      <c r="E40" s="3">
        <v>18480864647</v>
      </c>
      <c r="G40" s="3">
        <v>0</v>
      </c>
      <c r="I40" s="3">
        <f t="shared" si="0"/>
        <v>18480864647</v>
      </c>
      <c r="K40" s="3">
        <v>0</v>
      </c>
      <c r="M40" s="3">
        <v>91817007620</v>
      </c>
      <c r="O40" s="3">
        <v>0</v>
      </c>
      <c r="Q40" s="3">
        <f t="shared" si="1"/>
        <v>91817007620</v>
      </c>
    </row>
    <row r="41" spans="1:17" ht="22.5" x14ac:dyDescent="0.55000000000000004">
      <c r="A41" s="2" t="s">
        <v>73</v>
      </c>
      <c r="C41" s="3">
        <v>0</v>
      </c>
      <c r="E41" s="3">
        <v>15116731262</v>
      </c>
      <c r="G41" s="3">
        <v>0</v>
      </c>
      <c r="I41" s="3">
        <f t="shared" si="0"/>
        <v>15116731262</v>
      </c>
      <c r="K41" s="3">
        <v>0</v>
      </c>
      <c r="M41" s="3">
        <v>70932924953</v>
      </c>
      <c r="O41" s="3">
        <v>0</v>
      </c>
      <c r="Q41" s="3">
        <f t="shared" si="1"/>
        <v>70932924953</v>
      </c>
    </row>
    <row r="42" spans="1:17" ht="22.5" x14ac:dyDescent="0.55000000000000004">
      <c r="A42" s="2" t="s">
        <v>111</v>
      </c>
      <c r="C42" s="3">
        <v>0</v>
      </c>
      <c r="E42" s="3">
        <v>145128933</v>
      </c>
      <c r="G42" s="3">
        <v>0</v>
      </c>
      <c r="I42" s="3">
        <f t="shared" si="0"/>
        <v>145128933</v>
      </c>
      <c r="K42" s="3">
        <v>0</v>
      </c>
      <c r="M42" s="3">
        <v>503172630</v>
      </c>
      <c r="O42" s="3">
        <v>0</v>
      </c>
      <c r="Q42" s="3">
        <f t="shared" si="1"/>
        <v>503172630</v>
      </c>
    </row>
    <row r="43" spans="1:17" ht="22.5" x14ac:dyDescent="0.55000000000000004">
      <c r="A43" s="2" t="s">
        <v>115</v>
      </c>
      <c r="C43" s="3">
        <v>0</v>
      </c>
      <c r="E43" s="3">
        <v>1788613608</v>
      </c>
      <c r="G43" s="3">
        <v>0</v>
      </c>
      <c r="I43" s="3">
        <f t="shared" si="0"/>
        <v>1788613608</v>
      </c>
      <c r="K43" s="3">
        <v>0</v>
      </c>
      <c r="M43" s="3">
        <v>7312692365</v>
      </c>
      <c r="O43" s="3">
        <v>0</v>
      </c>
      <c r="Q43" s="3">
        <f t="shared" si="1"/>
        <v>7312692365</v>
      </c>
    </row>
    <row r="44" spans="1:17" ht="22.5" x14ac:dyDescent="0.55000000000000004">
      <c r="A44" s="2" t="s">
        <v>104</v>
      </c>
      <c r="C44" s="3">
        <v>0</v>
      </c>
      <c r="E44" s="3">
        <v>9040904978</v>
      </c>
      <c r="G44" s="3">
        <v>0</v>
      </c>
      <c r="I44" s="3">
        <f t="shared" si="0"/>
        <v>9040904978</v>
      </c>
      <c r="K44" s="3">
        <v>0</v>
      </c>
      <c r="M44" s="3">
        <v>54263064926</v>
      </c>
      <c r="O44" s="3">
        <v>0</v>
      </c>
      <c r="Q44" s="3">
        <f t="shared" si="1"/>
        <v>54263064926</v>
      </c>
    </row>
    <row r="45" spans="1:17" ht="22.5" x14ac:dyDescent="0.55000000000000004">
      <c r="A45" s="2" t="s">
        <v>97</v>
      </c>
      <c r="C45" s="3">
        <v>0</v>
      </c>
      <c r="E45" s="3">
        <v>29127453862</v>
      </c>
      <c r="G45" s="3">
        <v>0</v>
      </c>
      <c r="I45" s="3">
        <f t="shared" si="0"/>
        <v>29127453862</v>
      </c>
      <c r="K45" s="3">
        <v>0</v>
      </c>
      <c r="M45" s="3">
        <v>96237107561</v>
      </c>
      <c r="O45" s="3">
        <v>0</v>
      </c>
      <c r="Q45" s="3">
        <f t="shared" si="1"/>
        <v>96237107561</v>
      </c>
    </row>
    <row r="46" spans="1:17" ht="22.5" x14ac:dyDescent="0.55000000000000004">
      <c r="A46" s="2" t="s">
        <v>92</v>
      </c>
      <c r="C46" s="3">
        <v>0</v>
      </c>
      <c r="E46" s="3">
        <v>3939239610</v>
      </c>
      <c r="G46" s="3">
        <v>0</v>
      </c>
      <c r="I46" s="3">
        <f t="shared" si="0"/>
        <v>3939239610</v>
      </c>
      <c r="K46" s="3">
        <v>0</v>
      </c>
      <c r="M46" s="3">
        <v>18219935624</v>
      </c>
      <c r="O46" s="3">
        <v>0</v>
      </c>
      <c r="Q46" s="3">
        <f t="shared" si="1"/>
        <v>18219935624</v>
      </c>
    </row>
    <row r="47" spans="1:17" ht="22.5" x14ac:dyDescent="0.55000000000000004">
      <c r="A47" s="2" t="s">
        <v>86</v>
      </c>
      <c r="C47" s="3">
        <v>0</v>
      </c>
      <c r="E47" s="3">
        <v>15713369044</v>
      </c>
      <c r="G47" s="3">
        <v>0</v>
      </c>
      <c r="I47" s="3">
        <f t="shared" si="0"/>
        <v>15713369044</v>
      </c>
      <c r="K47" s="3">
        <v>0</v>
      </c>
      <c r="M47" s="3">
        <v>55024820437</v>
      </c>
      <c r="O47" s="3">
        <v>0</v>
      </c>
      <c r="Q47" s="3">
        <f t="shared" si="1"/>
        <v>55024820437</v>
      </c>
    </row>
    <row r="48" spans="1:17" ht="22.5" x14ac:dyDescent="0.55000000000000004">
      <c r="A48" s="2" t="s">
        <v>54</v>
      </c>
      <c r="C48" s="3">
        <v>0</v>
      </c>
      <c r="E48" s="3">
        <v>2786175538</v>
      </c>
      <c r="G48" s="3">
        <v>0</v>
      </c>
      <c r="I48" s="3">
        <f t="shared" si="0"/>
        <v>2786175538</v>
      </c>
      <c r="K48" s="3">
        <v>0</v>
      </c>
      <c r="M48" s="3">
        <v>11393143207</v>
      </c>
      <c r="O48" s="3">
        <v>0</v>
      </c>
      <c r="Q48" s="3">
        <f t="shared" si="1"/>
        <v>11393143207</v>
      </c>
    </row>
    <row r="49" spans="1:17" ht="22.5" x14ac:dyDescent="0.55000000000000004">
      <c r="A49" s="2" t="s">
        <v>51</v>
      </c>
      <c r="C49" s="3">
        <v>0</v>
      </c>
      <c r="E49" s="3">
        <v>1445109802</v>
      </c>
      <c r="G49" s="3">
        <v>0</v>
      </c>
      <c r="I49" s="3">
        <f t="shared" si="0"/>
        <v>1445109802</v>
      </c>
      <c r="K49" s="3">
        <v>0</v>
      </c>
      <c r="M49" s="3">
        <v>6650612852</v>
      </c>
      <c r="O49" s="3">
        <v>0</v>
      </c>
      <c r="Q49" s="3">
        <f t="shared" si="1"/>
        <v>6650612852</v>
      </c>
    </row>
    <row r="50" spans="1:17" ht="22.5" x14ac:dyDescent="0.55000000000000004">
      <c r="A50" s="2" t="s">
        <v>47</v>
      </c>
      <c r="C50" s="3">
        <v>0</v>
      </c>
      <c r="E50" s="3">
        <v>1791999349</v>
      </c>
      <c r="G50" s="3">
        <v>0</v>
      </c>
      <c r="I50" s="3">
        <f t="shared" si="0"/>
        <v>1791999349</v>
      </c>
      <c r="K50" s="3">
        <v>0</v>
      </c>
      <c r="M50" s="3">
        <v>5642905695</v>
      </c>
      <c r="O50" s="3">
        <v>0</v>
      </c>
      <c r="Q50" s="3">
        <f t="shared" si="1"/>
        <v>5642905695</v>
      </c>
    </row>
    <row r="51" spans="1:17" ht="22.5" x14ac:dyDescent="0.55000000000000004">
      <c r="A51" s="2" t="s">
        <v>65</v>
      </c>
      <c r="C51" s="3">
        <v>0</v>
      </c>
      <c r="E51" s="3">
        <v>22540421282</v>
      </c>
      <c r="G51" s="3">
        <v>0</v>
      </c>
      <c r="I51" s="3">
        <f t="shared" si="0"/>
        <v>22540421282</v>
      </c>
      <c r="K51" s="3">
        <v>0</v>
      </c>
      <c r="M51" s="3">
        <v>65573588953</v>
      </c>
      <c r="O51" s="3">
        <v>0</v>
      </c>
      <c r="Q51" s="3">
        <f t="shared" si="1"/>
        <v>65573588953</v>
      </c>
    </row>
    <row r="52" spans="1:17" ht="22.5" x14ac:dyDescent="0.55000000000000004">
      <c r="A52" s="2" t="s">
        <v>107</v>
      </c>
      <c r="C52" s="3">
        <v>0</v>
      </c>
      <c r="E52" s="3">
        <v>9557911154</v>
      </c>
      <c r="G52" s="3">
        <v>0</v>
      </c>
      <c r="I52" s="3">
        <f t="shared" si="0"/>
        <v>9557911154</v>
      </c>
      <c r="K52" s="3">
        <v>0</v>
      </c>
      <c r="M52" s="3">
        <v>25733357682</v>
      </c>
      <c r="O52" s="3">
        <v>0</v>
      </c>
      <c r="Q52" s="3">
        <f t="shared" si="1"/>
        <v>25733357682</v>
      </c>
    </row>
    <row r="53" spans="1:17" ht="22.5" x14ac:dyDescent="0.55000000000000004">
      <c r="A53" s="2" t="s">
        <v>101</v>
      </c>
      <c r="C53" s="3">
        <v>0</v>
      </c>
      <c r="E53" s="3">
        <v>8242431466</v>
      </c>
      <c r="G53" s="3">
        <v>0</v>
      </c>
      <c r="I53" s="3">
        <f t="shared" si="0"/>
        <v>8242431466</v>
      </c>
      <c r="K53" s="3">
        <v>0</v>
      </c>
      <c r="M53" s="3">
        <v>25742321998</v>
      </c>
      <c r="O53" s="3">
        <v>0</v>
      </c>
      <c r="Q53" s="3">
        <f t="shared" si="1"/>
        <v>25742321998</v>
      </c>
    </row>
    <row r="54" spans="1:17" ht="22.5" x14ac:dyDescent="0.55000000000000004">
      <c r="A54" s="2" t="s">
        <v>77</v>
      </c>
      <c r="C54" s="3">
        <v>0</v>
      </c>
      <c r="E54" s="3">
        <v>23765933314</v>
      </c>
      <c r="G54" s="3">
        <v>0</v>
      </c>
      <c r="I54" s="3">
        <f t="shared" si="0"/>
        <v>23765933314</v>
      </c>
      <c r="K54" s="3">
        <v>0</v>
      </c>
      <c r="M54" s="3">
        <v>23765933314</v>
      </c>
      <c r="O54" s="3">
        <v>0</v>
      </c>
      <c r="Q54" s="3">
        <f t="shared" si="1"/>
        <v>23765933314</v>
      </c>
    </row>
    <row r="55" spans="1:17" ht="22.5" x14ac:dyDescent="0.55000000000000004">
      <c r="A55" s="2" t="s">
        <v>90</v>
      </c>
      <c r="C55" s="3">
        <v>0</v>
      </c>
      <c r="E55" s="3">
        <v>5195627236</v>
      </c>
      <c r="G55" s="3">
        <v>0</v>
      </c>
      <c r="I55" s="3">
        <f t="shared" si="0"/>
        <v>5195627236</v>
      </c>
      <c r="K55" s="3">
        <v>0</v>
      </c>
      <c r="M55" s="3">
        <v>5195627236</v>
      </c>
      <c r="O55" s="3">
        <v>0</v>
      </c>
      <c r="Q55" s="3">
        <f t="shared" si="1"/>
        <v>5195627236</v>
      </c>
    </row>
    <row r="56" spans="1:17" ht="22.5" x14ac:dyDescent="0.55000000000000004">
      <c r="A56" s="2" t="s">
        <v>69</v>
      </c>
      <c r="C56" s="3">
        <v>0</v>
      </c>
      <c r="E56" s="3">
        <v>26516891745</v>
      </c>
      <c r="G56" s="3">
        <v>0</v>
      </c>
      <c r="I56" s="3">
        <f t="shared" si="0"/>
        <v>26516891745</v>
      </c>
      <c r="K56" s="3">
        <v>0</v>
      </c>
      <c r="M56" s="3">
        <v>26516891745</v>
      </c>
      <c r="O56" s="3">
        <v>0</v>
      </c>
      <c r="Q56" s="3">
        <f t="shared" si="1"/>
        <v>26516891745</v>
      </c>
    </row>
    <row r="57" spans="1:17" ht="22.5" x14ac:dyDescent="0.55000000000000004">
      <c r="A57" s="2" t="s">
        <v>94</v>
      </c>
      <c r="C57" s="3">
        <v>0</v>
      </c>
      <c r="E57" s="3">
        <v>12755811200</v>
      </c>
      <c r="G57" s="3">
        <v>0</v>
      </c>
      <c r="I57" s="3">
        <f t="shared" si="0"/>
        <v>12755811200</v>
      </c>
      <c r="K57" s="3">
        <v>0</v>
      </c>
      <c r="M57" s="3">
        <v>12755811200</v>
      </c>
      <c r="O57" s="3">
        <v>0</v>
      </c>
      <c r="Q57" s="3">
        <f t="shared" si="1"/>
        <v>12755811200</v>
      </c>
    </row>
    <row r="58" spans="1:17" ht="22.5" x14ac:dyDescent="0.55000000000000004">
      <c r="A58" s="2" t="s">
        <v>333</v>
      </c>
      <c r="C58" s="3">
        <v>23255029465</v>
      </c>
      <c r="E58" s="1">
        <v>0</v>
      </c>
      <c r="G58" s="3">
        <v>0</v>
      </c>
      <c r="I58" s="3">
        <f>C58+E58+G58</f>
        <v>23255029465</v>
      </c>
      <c r="K58" s="3">
        <v>61509708694</v>
      </c>
      <c r="M58" s="1">
        <v>0</v>
      </c>
      <c r="O58" s="3">
        <v>0</v>
      </c>
      <c r="Q58" s="3">
        <f t="shared" si="1"/>
        <v>61509708694</v>
      </c>
    </row>
    <row r="59" spans="1:17" ht="22.5" x14ac:dyDescent="0.55000000000000004">
      <c r="A59" s="2" t="s">
        <v>42</v>
      </c>
      <c r="C59" s="3">
        <v>16515228765</v>
      </c>
      <c r="E59" s="1">
        <v>0</v>
      </c>
      <c r="G59" s="3">
        <v>0</v>
      </c>
      <c r="I59" s="3">
        <f t="shared" si="0"/>
        <v>16515228765</v>
      </c>
      <c r="K59" s="3">
        <v>50078435610</v>
      </c>
      <c r="M59" s="1">
        <v>0</v>
      </c>
      <c r="O59" s="3">
        <v>0</v>
      </c>
      <c r="Q59" s="3">
        <f t="shared" si="1"/>
        <v>50078435610</v>
      </c>
    </row>
    <row r="60" spans="1:17" ht="22.5" x14ac:dyDescent="0.55000000000000004">
      <c r="A60" s="2" t="s">
        <v>334</v>
      </c>
      <c r="C60" s="3">
        <v>2839495809</v>
      </c>
      <c r="E60" s="1">
        <v>0</v>
      </c>
      <c r="G60" s="3">
        <v>0</v>
      </c>
      <c r="I60" s="3">
        <f t="shared" si="0"/>
        <v>2839495809</v>
      </c>
      <c r="K60" s="3">
        <v>8610084066</v>
      </c>
      <c r="M60" s="1">
        <v>0</v>
      </c>
      <c r="O60" s="3">
        <v>0</v>
      </c>
      <c r="Q60" s="3">
        <f t="shared" si="1"/>
        <v>8610084066</v>
      </c>
    </row>
    <row r="61" spans="1:17" ht="23.25" thickBot="1" x14ac:dyDescent="0.6">
      <c r="A61" s="2" t="s">
        <v>335</v>
      </c>
      <c r="C61" s="3">
        <v>27214442626</v>
      </c>
      <c r="E61" s="1">
        <v>0</v>
      </c>
      <c r="G61" s="3">
        <v>0</v>
      </c>
      <c r="I61" s="3">
        <f t="shared" si="0"/>
        <v>27214442626</v>
      </c>
      <c r="K61" s="3">
        <v>27214442626</v>
      </c>
      <c r="M61" s="1">
        <v>0</v>
      </c>
      <c r="O61" s="3">
        <v>0</v>
      </c>
      <c r="Q61" s="3">
        <f t="shared" si="1"/>
        <v>27214442626</v>
      </c>
    </row>
    <row r="62" spans="1:17" ht="22.5" thickBot="1" x14ac:dyDescent="0.55000000000000004">
      <c r="C62" s="4">
        <f>SUM(C8:C61)</f>
        <v>486858005322</v>
      </c>
      <c r="E62" s="4">
        <f>SUM(E8:E61)</f>
        <v>244517376810</v>
      </c>
      <c r="G62" s="4">
        <f>SUM(G8:G61)</f>
        <v>1083976300</v>
      </c>
      <c r="I62" s="4">
        <f>SUM(I8:I61)</f>
        <v>732459358432</v>
      </c>
      <c r="K62" s="4">
        <f>SUM(K8:K61)</f>
        <v>1158291703293</v>
      </c>
      <c r="M62" s="4">
        <f>SUM(M8:M61)</f>
        <v>569396870379</v>
      </c>
      <c r="O62" s="4">
        <f>SUM(O8:O61)</f>
        <v>1656285649</v>
      </c>
      <c r="Q62" s="4">
        <f>SUM(Q8:Q61)</f>
        <v>1729344859321</v>
      </c>
    </row>
    <row r="63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3"/>
  <sheetViews>
    <sheetView rightToLeft="1" workbookViewId="0">
      <selection activeCell="G76" sqref="G76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34" style="1" customWidth="1"/>
    <col min="4" max="4" width="1" style="1" customWidth="1"/>
    <col min="5" max="5" width="30" style="1" customWidth="1"/>
    <col min="6" max="6" width="1" style="1" customWidth="1"/>
    <col min="7" max="7" width="34" style="1" customWidth="1"/>
    <col min="8" max="8" width="1" style="1" customWidth="1"/>
    <col min="9" max="9" width="30" style="1" customWidth="1"/>
    <col min="10" max="10" width="1" style="1" customWidth="1"/>
    <col min="11" max="11" width="9.140625" style="1" customWidth="1"/>
    <col min="12" max="16384" width="9.140625" style="1"/>
  </cols>
  <sheetData>
    <row r="2" spans="1:9" ht="22.5" x14ac:dyDescent="0.5">
      <c r="A2" s="15" t="s">
        <v>0</v>
      </c>
      <c r="B2" s="15" t="s">
        <v>0</v>
      </c>
      <c r="C2" s="15" t="s">
        <v>0</v>
      </c>
      <c r="D2" s="15" t="s">
        <v>0</v>
      </c>
      <c r="E2" s="15" t="s">
        <v>0</v>
      </c>
      <c r="F2" s="15" t="s">
        <v>0</v>
      </c>
      <c r="G2" s="15" t="s">
        <v>0</v>
      </c>
      <c r="H2" s="15" t="s">
        <v>0</v>
      </c>
      <c r="I2" s="15" t="s">
        <v>0</v>
      </c>
    </row>
    <row r="3" spans="1:9" ht="22.5" x14ac:dyDescent="0.5">
      <c r="A3" s="15" t="s">
        <v>288</v>
      </c>
      <c r="B3" s="15" t="s">
        <v>288</v>
      </c>
      <c r="C3" s="15" t="s">
        <v>288</v>
      </c>
      <c r="D3" s="15" t="s">
        <v>288</v>
      </c>
      <c r="E3" s="15" t="s">
        <v>288</v>
      </c>
      <c r="F3" s="15" t="s">
        <v>288</v>
      </c>
      <c r="G3" s="15" t="s">
        <v>288</v>
      </c>
      <c r="H3" s="15" t="s">
        <v>288</v>
      </c>
      <c r="I3" s="15" t="s">
        <v>288</v>
      </c>
    </row>
    <row r="4" spans="1:9" ht="22.5" x14ac:dyDescent="0.5">
      <c r="A4" s="15" t="s">
        <v>2</v>
      </c>
      <c r="B4" s="15" t="s">
        <v>2</v>
      </c>
      <c r="C4" s="15" t="s">
        <v>2</v>
      </c>
      <c r="D4" s="15" t="s">
        <v>2</v>
      </c>
      <c r="E4" s="15" t="s">
        <v>2</v>
      </c>
      <c r="F4" s="15" t="s">
        <v>2</v>
      </c>
      <c r="G4" s="15" t="s">
        <v>2</v>
      </c>
      <c r="H4" s="15" t="s">
        <v>2</v>
      </c>
      <c r="I4" s="15" t="s">
        <v>2</v>
      </c>
    </row>
    <row r="6" spans="1:9" ht="23.25" thickBot="1" x14ac:dyDescent="0.55000000000000004">
      <c r="A6" s="6" t="s">
        <v>318</v>
      </c>
      <c r="C6" s="14" t="s">
        <v>290</v>
      </c>
      <c r="D6" s="14" t="s">
        <v>290</v>
      </c>
      <c r="E6" s="14" t="s">
        <v>290</v>
      </c>
      <c r="G6" s="14" t="s">
        <v>291</v>
      </c>
      <c r="H6" s="14" t="s">
        <v>291</v>
      </c>
      <c r="I6" s="14" t="s">
        <v>291</v>
      </c>
    </row>
    <row r="7" spans="1:9" ht="23.25" thickBot="1" x14ac:dyDescent="0.55000000000000004">
      <c r="A7" s="14" t="s">
        <v>319</v>
      </c>
      <c r="C7" s="14" t="s">
        <v>320</v>
      </c>
      <c r="E7" s="14" t="s">
        <v>321</v>
      </c>
      <c r="G7" s="14" t="s">
        <v>320</v>
      </c>
      <c r="I7" s="14" t="s">
        <v>321</v>
      </c>
    </row>
    <row r="8" spans="1:9" ht="22.5" x14ac:dyDescent="0.55000000000000004">
      <c r="A8" s="2" t="s">
        <v>250</v>
      </c>
      <c r="C8" s="3">
        <v>0</v>
      </c>
      <c r="E8" s="7">
        <f>C8/$C$62</f>
        <v>0</v>
      </c>
      <c r="G8" s="3">
        <v>237925179</v>
      </c>
      <c r="I8" s="7">
        <f>G8/$G$62</f>
        <v>9.5979474983337422E-5</v>
      </c>
    </row>
    <row r="9" spans="1:9" ht="22.5" x14ac:dyDescent="0.55000000000000004">
      <c r="A9" s="2" t="s">
        <v>251</v>
      </c>
      <c r="C9" s="3">
        <v>3623106902</v>
      </c>
      <c r="E9" s="7">
        <f t="shared" ref="E9:E61" si="0">C9/$C$62</f>
        <v>4.0592145557772951E-3</v>
      </c>
      <c r="G9" s="3">
        <v>9966449609</v>
      </c>
      <c r="I9" s="7">
        <f t="shared" ref="I9:I61" si="1">G9/$G$62</f>
        <v>4.0204849480000122E-3</v>
      </c>
    </row>
    <row r="10" spans="1:9" ht="22.5" x14ac:dyDescent="0.55000000000000004">
      <c r="A10" s="2" t="s">
        <v>263</v>
      </c>
      <c r="C10" s="3">
        <v>12841443757</v>
      </c>
      <c r="E10" s="7">
        <f t="shared" si="0"/>
        <v>1.4387148054294391E-2</v>
      </c>
      <c r="G10" s="3">
        <v>12841443757</v>
      </c>
      <c r="I10" s="7">
        <f t="shared" si="1"/>
        <v>5.1802631188728283E-3</v>
      </c>
    </row>
    <row r="11" spans="1:9" ht="22.5" x14ac:dyDescent="0.55000000000000004">
      <c r="A11" s="2" t="s">
        <v>253</v>
      </c>
      <c r="C11" s="3">
        <v>122887</v>
      </c>
      <c r="E11" s="7">
        <f t="shared" si="0"/>
        <v>1.3767871404524307E-7</v>
      </c>
      <c r="G11" s="3">
        <v>367115</v>
      </c>
      <c r="I11" s="7">
        <f t="shared" si="1"/>
        <v>1.4809489733958724E-7</v>
      </c>
    </row>
    <row r="12" spans="1:9" ht="22.5" x14ac:dyDescent="0.55000000000000004">
      <c r="A12" s="2" t="s">
        <v>250</v>
      </c>
      <c r="C12" s="3">
        <v>74959016366</v>
      </c>
      <c r="E12" s="7">
        <f t="shared" si="0"/>
        <v>8.3981714740918145E-2</v>
      </c>
      <c r="G12" s="3">
        <v>271694849895</v>
      </c>
      <c r="I12" s="7">
        <f t="shared" si="1"/>
        <v>0.10960222519617718</v>
      </c>
    </row>
    <row r="13" spans="1:9" ht="22.5" x14ac:dyDescent="0.55000000000000004">
      <c r="A13" s="2" t="s">
        <v>255</v>
      </c>
      <c r="C13" s="3">
        <v>18273</v>
      </c>
      <c r="E13" s="7">
        <f t="shared" si="0"/>
        <v>2.0472492141143705E-8</v>
      </c>
      <c r="G13" s="3">
        <v>378322</v>
      </c>
      <c r="I13" s="7">
        <f t="shared" si="1"/>
        <v>1.526158227021705E-7</v>
      </c>
    </row>
    <row r="14" spans="1:9" ht="22.5" x14ac:dyDescent="0.55000000000000004">
      <c r="A14" s="2" t="s">
        <v>263</v>
      </c>
      <c r="C14" s="3">
        <v>17925607204</v>
      </c>
      <c r="E14" s="7">
        <f t="shared" si="0"/>
        <v>2.0083284223122586E-2</v>
      </c>
      <c r="G14" s="3">
        <v>17925607204</v>
      </c>
      <c r="I14" s="7">
        <f t="shared" si="1"/>
        <v>7.231224435466122E-3</v>
      </c>
    </row>
    <row r="15" spans="1:9" ht="22.5" x14ac:dyDescent="0.55000000000000004">
      <c r="A15" s="2" t="s">
        <v>263</v>
      </c>
      <c r="C15" s="3">
        <v>1210764697</v>
      </c>
      <c r="E15" s="7">
        <f t="shared" si="0"/>
        <v>1.3565025307342386E-3</v>
      </c>
      <c r="G15" s="3">
        <v>1208384294</v>
      </c>
      <c r="I15" s="7">
        <f t="shared" si="1"/>
        <v>4.8746454916497446E-4</v>
      </c>
    </row>
    <row r="16" spans="1:9" ht="22.5" x14ac:dyDescent="0.55000000000000004">
      <c r="A16" s="2" t="s">
        <v>257</v>
      </c>
      <c r="C16" s="3">
        <v>954190</v>
      </c>
      <c r="E16" s="7">
        <f t="shared" si="0"/>
        <v>1.0690443428094956E-6</v>
      </c>
      <c r="G16" s="3">
        <v>1540520</v>
      </c>
      <c r="I16" s="7">
        <f t="shared" si="1"/>
        <v>6.2144873200381604E-7</v>
      </c>
    </row>
    <row r="17" spans="1:9" ht="22.5" x14ac:dyDescent="0.55000000000000004">
      <c r="A17" s="2" t="s">
        <v>257</v>
      </c>
      <c r="C17" s="3">
        <v>0</v>
      </c>
      <c r="E17" s="7">
        <f t="shared" si="0"/>
        <v>0</v>
      </c>
      <c r="G17" s="3">
        <v>26953551907</v>
      </c>
      <c r="I17" s="7">
        <f t="shared" si="1"/>
        <v>1.0873114698675895E-2</v>
      </c>
    </row>
    <row r="18" spans="1:9" ht="22.5" x14ac:dyDescent="0.55000000000000004">
      <c r="A18" s="2" t="s">
        <v>257</v>
      </c>
      <c r="C18" s="3">
        <v>0</v>
      </c>
      <c r="E18" s="7">
        <f t="shared" si="0"/>
        <v>0</v>
      </c>
      <c r="G18" s="3">
        <v>26953551907</v>
      </c>
      <c r="I18" s="7">
        <f t="shared" si="1"/>
        <v>1.0873114698675895E-2</v>
      </c>
    </row>
    <row r="19" spans="1:9" ht="22.5" x14ac:dyDescent="0.55000000000000004">
      <c r="A19" s="2" t="s">
        <v>255</v>
      </c>
      <c r="C19" s="3">
        <v>58717898123</v>
      </c>
      <c r="E19" s="7">
        <f t="shared" si="0"/>
        <v>6.5785678753767535E-2</v>
      </c>
      <c r="G19" s="3">
        <v>226688038121</v>
      </c>
      <c r="I19" s="7">
        <f t="shared" si="1"/>
        <v>9.1446390732173657E-2</v>
      </c>
    </row>
    <row r="20" spans="1:9" ht="22.5" x14ac:dyDescent="0.55000000000000004">
      <c r="A20" s="2" t="s">
        <v>259</v>
      </c>
      <c r="C20" s="3">
        <v>81539</v>
      </c>
      <c r="E20" s="7">
        <f t="shared" si="0"/>
        <v>9.1353720609462958E-8</v>
      </c>
      <c r="G20" s="3">
        <v>188245</v>
      </c>
      <c r="I20" s="7">
        <f t="shared" si="1"/>
        <v>7.5938395188675482E-8</v>
      </c>
    </row>
    <row r="21" spans="1:9" ht="22.5" x14ac:dyDescent="0.55000000000000004">
      <c r="A21" s="2" t="s">
        <v>259</v>
      </c>
      <c r="C21" s="3">
        <v>0</v>
      </c>
      <c r="E21" s="7">
        <f t="shared" si="0"/>
        <v>0</v>
      </c>
      <c r="G21" s="3">
        <v>729861</v>
      </c>
      <c r="I21" s="7">
        <f t="shared" si="1"/>
        <v>2.9442733167309556E-7</v>
      </c>
    </row>
    <row r="22" spans="1:9" ht="22.5" x14ac:dyDescent="0.55000000000000004">
      <c r="A22" s="2" t="s">
        <v>259</v>
      </c>
      <c r="C22" s="3">
        <v>0</v>
      </c>
      <c r="E22" s="7">
        <f t="shared" si="0"/>
        <v>0</v>
      </c>
      <c r="G22" s="3">
        <v>29079234972</v>
      </c>
      <c r="I22" s="7">
        <f t="shared" si="1"/>
        <v>1.1730619336970909E-2</v>
      </c>
    </row>
    <row r="23" spans="1:9" ht="22.5" x14ac:dyDescent="0.55000000000000004">
      <c r="A23" s="2" t="s">
        <v>259</v>
      </c>
      <c r="C23" s="3">
        <v>0</v>
      </c>
      <c r="E23" s="7">
        <f t="shared" si="0"/>
        <v>0</v>
      </c>
      <c r="G23" s="3">
        <v>13010382498</v>
      </c>
      <c r="I23" s="7">
        <f t="shared" si="1"/>
        <v>5.2484133320351185E-3</v>
      </c>
    </row>
    <row r="24" spans="1:9" ht="22.5" x14ac:dyDescent="0.55000000000000004">
      <c r="A24" s="2" t="s">
        <v>259</v>
      </c>
      <c r="C24" s="3">
        <v>0</v>
      </c>
      <c r="E24" s="7">
        <f t="shared" si="0"/>
        <v>0</v>
      </c>
      <c r="G24" s="3">
        <v>3874316927</v>
      </c>
      <c r="I24" s="7">
        <f t="shared" si="1"/>
        <v>1.5629069026465551E-3</v>
      </c>
    </row>
    <row r="25" spans="1:9" ht="22.5" x14ac:dyDescent="0.55000000000000004">
      <c r="A25" s="2" t="s">
        <v>255</v>
      </c>
      <c r="C25" s="3">
        <v>12493169404</v>
      </c>
      <c r="E25" s="7">
        <f t="shared" si="0"/>
        <v>1.3996952467649921E-2</v>
      </c>
      <c r="G25" s="3">
        <v>38290197632</v>
      </c>
      <c r="I25" s="7">
        <f t="shared" si="1"/>
        <v>1.5446339396166178E-2</v>
      </c>
    </row>
    <row r="26" spans="1:9" ht="22.5" x14ac:dyDescent="0.55000000000000004">
      <c r="A26" s="2" t="s">
        <v>255</v>
      </c>
      <c r="C26" s="3">
        <v>23737021861</v>
      </c>
      <c r="E26" s="7">
        <f t="shared" si="0"/>
        <v>2.6594209681140416E-2</v>
      </c>
      <c r="G26" s="3">
        <v>72751375494</v>
      </c>
      <c r="I26" s="7">
        <f t="shared" si="1"/>
        <v>2.9348044849972603E-2</v>
      </c>
    </row>
    <row r="27" spans="1:9" ht="22.5" x14ac:dyDescent="0.55000000000000004">
      <c r="A27" s="2" t="s">
        <v>259</v>
      </c>
      <c r="C27" s="3">
        <v>0</v>
      </c>
      <c r="E27" s="7">
        <f t="shared" si="0"/>
        <v>0</v>
      </c>
      <c r="G27" s="3">
        <v>42617486345</v>
      </c>
      <c r="I27" s="7">
        <f t="shared" si="1"/>
        <v>1.719197598881559E-2</v>
      </c>
    </row>
    <row r="28" spans="1:9" ht="22.5" x14ac:dyDescent="0.55000000000000004">
      <c r="A28" s="2" t="s">
        <v>255</v>
      </c>
      <c r="C28" s="3">
        <v>12493169404</v>
      </c>
      <c r="E28" s="7">
        <f t="shared" si="0"/>
        <v>1.3996952467649921E-2</v>
      </c>
      <c r="G28" s="3">
        <v>38291320469</v>
      </c>
      <c r="I28" s="7">
        <f t="shared" si="1"/>
        <v>1.5446792350772348E-2</v>
      </c>
    </row>
    <row r="29" spans="1:9" ht="22.5" x14ac:dyDescent="0.55000000000000004">
      <c r="A29" s="2" t="s">
        <v>255</v>
      </c>
      <c r="C29" s="3">
        <v>12493169404</v>
      </c>
      <c r="E29" s="7">
        <f t="shared" si="0"/>
        <v>1.3996952467649921E-2</v>
      </c>
      <c r="G29" s="3">
        <v>38292443308</v>
      </c>
      <c r="I29" s="7">
        <f t="shared" si="1"/>
        <v>1.5447245306185322E-2</v>
      </c>
    </row>
    <row r="30" spans="1:9" ht="22.5" x14ac:dyDescent="0.55000000000000004">
      <c r="A30" s="2" t="s">
        <v>250</v>
      </c>
      <c r="C30" s="3">
        <v>10374354387</v>
      </c>
      <c r="E30" s="7">
        <f t="shared" si="0"/>
        <v>1.1623099034493363E-2</v>
      </c>
      <c r="G30" s="3">
        <v>30991840704</v>
      </c>
      <c r="I30" s="7">
        <f t="shared" si="1"/>
        <v>1.250216816916694E-2</v>
      </c>
    </row>
    <row r="31" spans="1:9" ht="22.5" x14ac:dyDescent="0.55000000000000004">
      <c r="A31" s="2" t="s">
        <v>250</v>
      </c>
      <c r="C31" s="3">
        <v>32454057232</v>
      </c>
      <c r="E31" s="7">
        <f t="shared" si="0"/>
        <v>3.6360500828016638E-2</v>
      </c>
      <c r="G31" s="3">
        <v>96883701997</v>
      </c>
      <c r="I31" s="7">
        <f t="shared" si="1"/>
        <v>3.9083071792557857E-2</v>
      </c>
    </row>
    <row r="32" spans="1:9" ht="22.5" x14ac:dyDescent="0.55000000000000004">
      <c r="A32" s="2" t="s">
        <v>263</v>
      </c>
      <c r="C32" s="3">
        <v>3807377050</v>
      </c>
      <c r="E32" s="7">
        <f t="shared" si="0"/>
        <v>4.2656650103702681E-3</v>
      </c>
      <c r="G32" s="3">
        <v>11430327870</v>
      </c>
      <c r="I32" s="7">
        <f t="shared" si="1"/>
        <v>4.6110162550303665E-3</v>
      </c>
    </row>
    <row r="33" spans="1:9" ht="22.5" x14ac:dyDescent="0.55000000000000004">
      <c r="A33" s="2" t="s">
        <v>263</v>
      </c>
      <c r="C33" s="3">
        <v>13960382513</v>
      </c>
      <c r="E33" s="7">
        <f t="shared" si="0"/>
        <v>1.5640771700582964E-2</v>
      </c>
      <c r="G33" s="3">
        <v>41911202185</v>
      </c>
      <c r="I33" s="7">
        <f t="shared" si="1"/>
        <v>1.6907059599761E-2</v>
      </c>
    </row>
    <row r="34" spans="1:9" ht="22.5" x14ac:dyDescent="0.55000000000000004">
      <c r="A34" s="2" t="s">
        <v>263</v>
      </c>
      <c r="C34" s="3">
        <v>20306010929</v>
      </c>
      <c r="E34" s="7">
        <f t="shared" si="0"/>
        <v>2.2750213383786497E-2</v>
      </c>
      <c r="G34" s="3">
        <v>60961748633</v>
      </c>
      <c r="I34" s="7">
        <f t="shared" si="1"/>
        <v>2.4592086690671474E-2</v>
      </c>
    </row>
    <row r="35" spans="1:9" ht="22.5" x14ac:dyDescent="0.55000000000000004">
      <c r="A35" s="2" t="s">
        <v>263</v>
      </c>
      <c r="C35" s="3">
        <v>25382513661</v>
      </c>
      <c r="E35" s="7">
        <f t="shared" si="0"/>
        <v>2.8437766729453032E-2</v>
      </c>
      <c r="G35" s="3">
        <v>76202185793</v>
      </c>
      <c r="I35" s="7">
        <f t="shared" si="1"/>
        <v>3.0740108364045293E-2</v>
      </c>
    </row>
    <row r="36" spans="1:9" ht="22.5" x14ac:dyDescent="0.55000000000000004">
      <c r="A36" s="2" t="s">
        <v>252</v>
      </c>
      <c r="C36" s="3">
        <v>15491803272</v>
      </c>
      <c r="E36" s="7">
        <f t="shared" si="0"/>
        <v>1.7356527156907151E-2</v>
      </c>
      <c r="G36" s="3">
        <v>140087431647</v>
      </c>
      <c r="I36" s="7">
        <f t="shared" si="1"/>
        <v>5.6511539458559058E-2</v>
      </c>
    </row>
    <row r="37" spans="1:9" ht="22.5" x14ac:dyDescent="0.55000000000000004">
      <c r="A37" s="2" t="s">
        <v>263</v>
      </c>
      <c r="C37" s="3">
        <v>63456284153</v>
      </c>
      <c r="E37" s="7">
        <f t="shared" si="0"/>
        <v>7.1094416824192763E-2</v>
      </c>
      <c r="G37" s="3">
        <v>190505464481</v>
      </c>
      <c r="I37" s="7">
        <f t="shared" si="1"/>
        <v>7.6850270909508134E-2</v>
      </c>
    </row>
    <row r="38" spans="1:9" ht="22.5" x14ac:dyDescent="0.55000000000000004">
      <c r="A38" s="2" t="s">
        <v>263</v>
      </c>
      <c r="C38" s="3">
        <v>12691256831</v>
      </c>
      <c r="E38" s="7">
        <f t="shared" si="0"/>
        <v>1.42188833652867E-2</v>
      </c>
      <c r="G38" s="3">
        <v>38101092897</v>
      </c>
      <c r="I38" s="7">
        <f t="shared" si="1"/>
        <v>1.5370054182224348E-2</v>
      </c>
    </row>
    <row r="39" spans="1:9" ht="22.5" x14ac:dyDescent="0.55000000000000004">
      <c r="A39" s="2" t="s">
        <v>263</v>
      </c>
      <c r="C39" s="3">
        <v>38073770492</v>
      </c>
      <c r="E39" s="7">
        <f t="shared" si="0"/>
        <v>4.2656650094739734E-2</v>
      </c>
      <c r="G39" s="3">
        <v>114303278688</v>
      </c>
      <c r="I39" s="7">
        <f t="shared" si="1"/>
        <v>4.6110162545462838E-2</v>
      </c>
    </row>
    <row r="40" spans="1:9" ht="22.5" x14ac:dyDescent="0.55000000000000004">
      <c r="A40" s="2" t="s">
        <v>255</v>
      </c>
      <c r="C40" s="3">
        <v>27484972671</v>
      </c>
      <c r="E40" s="7">
        <f t="shared" si="0"/>
        <v>3.0793295408887266E-2</v>
      </c>
      <c r="G40" s="3">
        <v>80651639316</v>
      </c>
      <c r="I40" s="7">
        <f t="shared" si="1"/>
        <v>3.253502647609724E-2</v>
      </c>
    </row>
    <row r="41" spans="1:9" ht="22.5" x14ac:dyDescent="0.55000000000000004">
      <c r="A41" s="2" t="s">
        <v>255</v>
      </c>
      <c r="C41" s="3">
        <v>11243852457</v>
      </c>
      <c r="E41" s="7">
        <f t="shared" si="0"/>
        <v>1.2597257213490497E-2</v>
      </c>
      <c r="G41" s="3">
        <v>32618852456</v>
      </c>
      <c r="I41" s="7">
        <f t="shared" si="1"/>
        <v>1.315850784034012E-2</v>
      </c>
    </row>
    <row r="42" spans="1:9" ht="22.5" x14ac:dyDescent="0.55000000000000004">
      <c r="A42" s="2" t="s">
        <v>255</v>
      </c>
      <c r="C42" s="3">
        <v>17490437159</v>
      </c>
      <c r="E42" s="7">
        <f t="shared" si="0"/>
        <v>1.9595733447315456E-2</v>
      </c>
      <c r="G42" s="3">
        <v>50157103815</v>
      </c>
      <c r="I42" s="7">
        <f t="shared" si="1"/>
        <v>2.02334721826497E-2</v>
      </c>
    </row>
    <row r="43" spans="1:9" ht="22.5" x14ac:dyDescent="0.55000000000000004">
      <c r="A43" s="2" t="s">
        <v>250</v>
      </c>
      <c r="C43" s="3">
        <v>9994535501</v>
      </c>
      <c r="E43" s="7">
        <f t="shared" si="0"/>
        <v>1.1197561949247757E-2</v>
      </c>
      <c r="G43" s="3">
        <v>27994535483</v>
      </c>
      <c r="I43" s="7">
        <f t="shared" si="1"/>
        <v>1.1293049476115978E-2</v>
      </c>
    </row>
    <row r="44" spans="1:9" ht="22.5" x14ac:dyDescent="0.55000000000000004">
      <c r="A44" s="2" t="s">
        <v>250</v>
      </c>
      <c r="C44" s="3">
        <v>15230990336</v>
      </c>
      <c r="E44" s="7">
        <f t="shared" si="0"/>
        <v>1.7064320579849818E-2</v>
      </c>
      <c r="G44" s="3">
        <v>40273456089</v>
      </c>
      <c r="I44" s="7">
        <f t="shared" si="1"/>
        <v>1.6246389673565041E-2</v>
      </c>
    </row>
    <row r="45" spans="1:9" ht="22.5" x14ac:dyDescent="0.55000000000000004">
      <c r="A45" s="2" t="s">
        <v>272</v>
      </c>
      <c r="C45" s="3">
        <v>257971</v>
      </c>
      <c r="E45" s="7">
        <f t="shared" si="0"/>
        <v>2.8902256171088394E-7</v>
      </c>
      <c r="G45" s="3">
        <v>265897</v>
      </c>
      <c r="I45" s="7">
        <f t="shared" si="1"/>
        <v>1.0726336139330789E-7</v>
      </c>
    </row>
    <row r="46" spans="1:9" ht="22.5" x14ac:dyDescent="0.55000000000000004">
      <c r="A46" s="2" t="s">
        <v>272</v>
      </c>
      <c r="C46" s="3">
        <v>41311475412</v>
      </c>
      <c r="E46" s="7">
        <f t="shared" si="0"/>
        <v>4.6284072440826433E-2</v>
      </c>
      <c r="G46" s="3">
        <v>103278688524</v>
      </c>
      <c r="I46" s="7">
        <f t="shared" si="1"/>
        <v>4.1662821661683634E-2</v>
      </c>
    </row>
    <row r="47" spans="1:9" ht="22.5" x14ac:dyDescent="0.55000000000000004">
      <c r="A47" s="2" t="s">
        <v>272</v>
      </c>
      <c r="C47" s="3">
        <v>7672131154</v>
      </c>
      <c r="E47" s="7">
        <f t="shared" si="0"/>
        <v>8.5956134600825695E-3</v>
      </c>
      <c r="G47" s="3">
        <v>19475409834</v>
      </c>
      <c r="I47" s="7">
        <f t="shared" si="1"/>
        <v>7.856417798271979E-3</v>
      </c>
    </row>
    <row r="48" spans="1:9" ht="22.5" x14ac:dyDescent="0.55000000000000004">
      <c r="A48" s="2" t="s">
        <v>272</v>
      </c>
      <c r="C48" s="3">
        <v>8218032794</v>
      </c>
      <c r="E48" s="7">
        <f t="shared" si="0"/>
        <v>9.2072244180389784E-3</v>
      </c>
      <c r="G48" s="3">
        <v>19136065573</v>
      </c>
      <c r="I48" s="7">
        <f t="shared" si="1"/>
        <v>7.7195256704766756E-3</v>
      </c>
    </row>
    <row r="49" spans="1:9" ht="22.5" x14ac:dyDescent="0.55000000000000004">
      <c r="A49" s="2" t="s">
        <v>272</v>
      </c>
      <c r="C49" s="3">
        <v>10584699430</v>
      </c>
      <c r="E49" s="7">
        <f t="shared" si="0"/>
        <v>1.1858762978002696E-2</v>
      </c>
      <c r="G49" s="3">
        <v>21650273200</v>
      </c>
      <c r="I49" s="7">
        <f t="shared" si="1"/>
        <v>8.7337618646146763E-3</v>
      </c>
    </row>
    <row r="50" spans="1:9" ht="22.5" x14ac:dyDescent="0.55000000000000004">
      <c r="A50" s="2" t="s">
        <v>272</v>
      </c>
      <c r="C50" s="3">
        <v>57256830585</v>
      </c>
      <c r="E50" s="7">
        <f t="shared" si="0"/>
        <v>6.4148744824506596E-2</v>
      </c>
      <c r="G50" s="3">
        <v>112879781379</v>
      </c>
      <c r="I50" s="7">
        <f t="shared" si="1"/>
        <v>4.5535920992163373E-2</v>
      </c>
    </row>
    <row r="51" spans="1:9" ht="22.5" x14ac:dyDescent="0.55000000000000004">
      <c r="A51" s="2" t="s">
        <v>275</v>
      </c>
      <c r="C51" s="3">
        <v>22021857903</v>
      </c>
      <c r="E51" s="7">
        <f t="shared" si="0"/>
        <v>2.4672594147241881E-2</v>
      </c>
      <c r="G51" s="3">
        <v>42677595607</v>
      </c>
      <c r="I51" s="7">
        <f t="shared" si="1"/>
        <v>1.7216224180758303E-2</v>
      </c>
    </row>
    <row r="52" spans="1:9" ht="22.5" x14ac:dyDescent="0.55000000000000004">
      <c r="A52" s="2" t="s">
        <v>276</v>
      </c>
      <c r="C52" s="3">
        <v>27885245907</v>
      </c>
      <c r="E52" s="7">
        <f t="shared" si="0"/>
        <v>3.1241748901927279E-2</v>
      </c>
      <c r="G52" s="3">
        <v>49573770492</v>
      </c>
      <c r="I52" s="7">
        <f t="shared" si="1"/>
        <v>1.9998154397801775E-2</v>
      </c>
    </row>
    <row r="53" spans="1:9" ht="22.5" x14ac:dyDescent="0.55000000000000004">
      <c r="A53" s="2" t="s">
        <v>277</v>
      </c>
      <c r="C53" s="3">
        <v>5975409845</v>
      </c>
      <c r="E53" s="7">
        <f t="shared" si="0"/>
        <v>6.694660487707285E-3</v>
      </c>
      <c r="G53" s="3">
        <v>10622950820</v>
      </c>
      <c r="I53" s="7">
        <f t="shared" si="1"/>
        <v>4.28531879964421E-3</v>
      </c>
    </row>
    <row r="54" spans="1:9" ht="22.5" x14ac:dyDescent="0.55000000000000004">
      <c r="A54" s="2" t="s">
        <v>278</v>
      </c>
      <c r="C54" s="3">
        <v>46245901618</v>
      </c>
      <c r="E54" s="7">
        <f t="shared" si="0"/>
        <v>5.1812447733519944E-2</v>
      </c>
      <c r="G54" s="3">
        <v>67934426196</v>
      </c>
      <c r="I54" s="7">
        <f t="shared" si="1"/>
        <v>2.740487823521345E-2</v>
      </c>
    </row>
    <row r="55" spans="1:9" ht="22.5" x14ac:dyDescent="0.55000000000000004">
      <c r="A55" s="2" t="s">
        <v>280</v>
      </c>
      <c r="C55" s="3">
        <v>28622950808</v>
      </c>
      <c r="E55" s="7">
        <f t="shared" si="0"/>
        <v>3.2068250176387175E-2</v>
      </c>
      <c r="G55" s="3">
        <v>37573770479</v>
      </c>
      <c r="I55" s="7">
        <f t="shared" si="1"/>
        <v>1.5157331304219982E-2</v>
      </c>
    </row>
    <row r="56" spans="1:9" ht="22.5" x14ac:dyDescent="0.55000000000000004">
      <c r="A56" s="2" t="s">
        <v>281</v>
      </c>
      <c r="C56" s="3">
        <v>22868852458</v>
      </c>
      <c r="E56" s="7">
        <f t="shared" si="0"/>
        <v>2.562154009869096E-2</v>
      </c>
      <c r="G56" s="3">
        <v>24398907102</v>
      </c>
      <c r="I56" s="7">
        <f t="shared" si="1"/>
        <v>9.8425660691304241E-3</v>
      </c>
    </row>
    <row r="57" spans="1:9" ht="22.5" x14ac:dyDescent="0.55000000000000004">
      <c r="A57" s="2" t="s">
        <v>282</v>
      </c>
      <c r="C57" s="3">
        <v>17704918032</v>
      </c>
      <c r="E57" s="7">
        <f t="shared" si="0"/>
        <v>1.9836031044147839E-2</v>
      </c>
      <c r="G57" s="3">
        <v>17704918032</v>
      </c>
      <c r="I57" s="7">
        <f t="shared" si="1"/>
        <v>7.1421979988691466E-3</v>
      </c>
    </row>
    <row r="58" spans="1:9" ht="22.5" x14ac:dyDescent="0.55000000000000004">
      <c r="A58" s="2" t="s">
        <v>283</v>
      </c>
      <c r="C58" s="3">
        <v>24404371574</v>
      </c>
      <c r="E58" s="7">
        <f t="shared" si="0"/>
        <v>2.7341887224772387E-2</v>
      </c>
      <c r="G58" s="3">
        <v>24404371574</v>
      </c>
      <c r="I58" s="7">
        <f t="shared" si="1"/>
        <v>9.844770447649023E-3</v>
      </c>
    </row>
    <row r="59" spans="1:9" ht="22.5" x14ac:dyDescent="0.55000000000000004">
      <c r="A59" s="2" t="s">
        <v>280</v>
      </c>
      <c r="C59" s="3">
        <v>12540983606</v>
      </c>
      <c r="E59" s="7">
        <f t="shared" si="0"/>
        <v>1.4050521989604719E-2</v>
      </c>
      <c r="G59" s="3">
        <v>12540983606</v>
      </c>
      <c r="I59" s="7">
        <f t="shared" si="1"/>
        <v>5.0590569158656456E-3</v>
      </c>
    </row>
    <row r="60" spans="1:9" ht="22.5" x14ac:dyDescent="0.55000000000000004">
      <c r="A60" s="2" t="s">
        <v>285</v>
      </c>
      <c r="C60" s="3">
        <v>8114754098</v>
      </c>
      <c r="E60" s="7">
        <f t="shared" si="0"/>
        <v>9.0915142285677604E-3</v>
      </c>
      <c r="G60" s="3">
        <v>8114754098</v>
      </c>
      <c r="I60" s="7">
        <f t="shared" si="1"/>
        <v>3.273507416148359E-3</v>
      </c>
    </row>
    <row r="61" spans="1:9" ht="23.25" thickBot="1" x14ac:dyDescent="0.6">
      <c r="A61" s="2" t="s">
        <v>272</v>
      </c>
      <c r="C61" s="3">
        <v>3196721311</v>
      </c>
      <c r="E61" s="7">
        <f t="shared" si="0"/>
        <v>3.5815056048199038E-3</v>
      </c>
      <c r="G61" s="3">
        <v>3196721311</v>
      </c>
      <c r="I61" s="7">
        <f t="shared" si="1"/>
        <v>1.2895635274391287E-3</v>
      </c>
    </row>
    <row r="62" spans="1:9" ht="22.5" thickBot="1" x14ac:dyDescent="0.55000000000000004">
      <c r="A62" s="1" t="s">
        <v>24</v>
      </c>
      <c r="C62" s="4">
        <f>SUM(C8:C61)</f>
        <v>892563537161</v>
      </c>
      <c r="E62" s="8">
        <f>SUM(E8:E61)</f>
        <v>1.0000000000000002</v>
      </c>
      <c r="G62" s="4">
        <f>SUM(G8:G61)</f>
        <v>2478917279359</v>
      </c>
      <c r="I62" s="8">
        <f>SUM(I8:I61)</f>
        <v>1</v>
      </c>
    </row>
    <row r="63" spans="1:9" ht="22.5" thickTop="1" x14ac:dyDescent="0.5"/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</vt:lpstr>
      <vt:lpstr>تعدیل قیمت</vt:lpstr>
      <vt:lpstr>سپرده</vt:lpstr>
      <vt:lpstr> درآمدها</vt:lpstr>
      <vt:lpstr>درآمد سرمایه گذاری در سهام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2024-08-31T08:28:21Z</dcterms:created>
  <dcterms:modified xsi:type="dcterms:W3CDTF">2024-08-31T08:34:37Z</dcterms:modified>
</cp:coreProperties>
</file>