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 1402\"/>
    </mc:Choice>
  </mc:AlternateContent>
  <xr:revisionPtr revIDLastSave="0" documentId="13_ncr:1_{39401A01-18FC-4636-B21B-8C45C6BBD8CA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3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8" i="13"/>
  <c r="G31" i="13"/>
  <c r="G27" i="13"/>
  <c r="G28" i="13"/>
  <c r="G29" i="13"/>
  <c r="G30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I94" i="12"/>
  <c r="O96" i="12"/>
  <c r="M96" i="12"/>
  <c r="K96" i="12"/>
  <c r="Q91" i="12"/>
  <c r="Q92" i="12"/>
  <c r="Q93" i="12"/>
  <c r="Q94" i="12"/>
  <c r="Q95" i="12"/>
  <c r="I93" i="12"/>
  <c r="I95" i="12"/>
  <c r="G96" i="12"/>
  <c r="E96" i="12"/>
  <c r="C9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8" i="12"/>
  <c r="Q96" i="12" s="1"/>
  <c r="S35" i="11"/>
  <c r="C35" i="11"/>
  <c r="E35" i="11"/>
  <c r="G35" i="11"/>
  <c r="I35" i="11"/>
  <c r="K15" i="11" s="1"/>
  <c r="K9" i="11"/>
  <c r="K12" i="11"/>
  <c r="K13" i="11"/>
  <c r="K14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8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21" i="11"/>
  <c r="Q35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O35" i="11"/>
  <c r="S21" i="11"/>
  <c r="M35" i="11"/>
  <c r="I19" i="11"/>
  <c r="I96" i="12" l="1"/>
  <c r="K11" i="11"/>
  <c r="K10" i="11"/>
  <c r="K1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8" i="11"/>
  <c r="I9" i="11"/>
  <c r="I10" i="11"/>
  <c r="I11" i="11"/>
  <c r="I12" i="11"/>
  <c r="I13" i="11"/>
  <c r="I14" i="11"/>
  <c r="I15" i="11"/>
  <c r="I16" i="11"/>
  <c r="I17" i="11"/>
  <c r="I18" i="11"/>
  <c r="I20" i="11"/>
  <c r="I8" i="11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Q85" i="10"/>
  <c r="I9" i="10"/>
  <c r="I10" i="10"/>
  <c r="I11" i="10"/>
  <c r="I12" i="10"/>
  <c r="I13" i="10"/>
  <c r="I14" i="10"/>
  <c r="I15" i="10"/>
  <c r="I16" i="10"/>
  <c r="I17" i="10"/>
  <c r="I18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" i="10"/>
  <c r="Q9" i="10"/>
  <c r="Q10" i="10"/>
  <c r="Q11" i="10"/>
  <c r="Q12" i="10"/>
  <c r="Q13" i="10"/>
  <c r="Q14" i="10"/>
  <c r="Q15" i="10"/>
  <c r="Q16" i="10"/>
  <c r="Q17" i="10"/>
  <c r="Q18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" i="10"/>
  <c r="Q86" i="10" s="1"/>
  <c r="L80" i="7"/>
  <c r="M51" i="7"/>
  <c r="M49" i="7"/>
  <c r="M50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8" i="7"/>
  <c r="Q34" i="6"/>
  <c r="O34" i="6"/>
  <c r="M34" i="6"/>
  <c r="K34" i="6"/>
  <c r="K31" i="4"/>
  <c r="AK57" i="3"/>
  <c r="Y13" i="1"/>
  <c r="E10" i="14"/>
  <c r="C10" i="14"/>
  <c r="I31" i="13"/>
  <c r="E31" i="13"/>
  <c r="O86" i="10"/>
  <c r="M86" i="10"/>
  <c r="G86" i="10"/>
  <c r="E86" i="10"/>
  <c r="Q57" i="9"/>
  <c r="O57" i="9"/>
  <c r="M57" i="9"/>
  <c r="I57" i="9"/>
  <c r="G57" i="9"/>
  <c r="E57" i="9"/>
  <c r="S13" i="8"/>
  <c r="Q13" i="8"/>
  <c r="O13" i="8"/>
  <c r="M13" i="8"/>
  <c r="K13" i="8"/>
  <c r="I13" i="8"/>
  <c r="S75" i="7"/>
  <c r="Q75" i="7"/>
  <c r="O75" i="7"/>
  <c r="K75" i="7"/>
  <c r="I75" i="7"/>
  <c r="AI57" i="3"/>
  <c r="AG57" i="3"/>
  <c r="AA57" i="3"/>
  <c r="W57" i="3"/>
  <c r="S57" i="3"/>
  <c r="Q57" i="3"/>
  <c r="W13" i="1"/>
  <c r="U13" i="1"/>
  <c r="O13" i="1"/>
  <c r="K13" i="1"/>
  <c r="G13" i="1"/>
  <c r="E13" i="1"/>
  <c r="I86" i="10" l="1"/>
  <c r="M75" i="7"/>
</calcChain>
</file>

<file path=xl/sharedStrings.xml><?xml version="1.0" encoding="utf-8"?>
<sst xmlns="http://schemas.openxmlformats.org/spreadsheetml/2006/main" count="2115" uniqueCount="395">
  <si>
    <t>صندوق سرمایه‌گذاری ثابت آوند مفید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</si>
  <si>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</si>
  <si>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</si>
  <si>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</si>
  <si>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</si>
  <si>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</si>
  <si>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</si>
  <si>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</si>
  <si>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</si>
  <si>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</si>
  <si>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</si>
  <si>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</si>
  <si>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</si>
  <si>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</si>
  <si>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</si>
  <si>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تامین سرمایه کاردان</t>
  </si>
  <si>
    <t>0.00%</t>
  </si>
  <si>
    <t>سرمایه‌گذاری‌بهمن‌</t>
  </si>
  <si>
    <t>گروه انتخاب الکترونیک آرمان</t>
  </si>
  <si>
    <t>امتیازتسهیلات مسکن سال1402</t>
  </si>
  <si>
    <t/>
  </si>
  <si>
    <t>تعداد اوراق تبعی</t>
  </si>
  <si>
    <t>قیمت اعمال</t>
  </si>
  <si>
    <t>تاریخ اعمال</t>
  </si>
  <si>
    <t>نرخ موثر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</si>
  <si>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</si>
  <si>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</si>
  <si>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</si>
  <si>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</si>
  <si>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</si>
  <si>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</si>
  <si>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</si>
  <si>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</si>
  <si>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</si>
  <si>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</si>
  <si>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</si>
  <si>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</si>
  <si>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</si>
  <si>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</si>
  <si>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0.40%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</si>
  <si>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</si>
  <si>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</si>
  <si>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</si>
  <si>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</si>
  <si>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</si>
  <si>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</si>
  <si>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</si>
  <si>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</si>
  <si>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</si>
  <si>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</si>
  <si>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</si>
  <si>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</si>
  <si>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</si>
  <si>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</si>
  <si>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</si>
  <si>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</si>
  <si>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</si>
  <si>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</si>
  <si>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</si>
  <si>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</si>
  <si>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</si>
  <si>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</si>
  <si>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</si>
  <si>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</si>
  <si>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</si>
  <si>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</si>
  <si>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</si>
  <si>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</si>
  <si>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</si>
  <si>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دعبید69-3ماهه23%</t>
  </si>
  <si>
    <t>1402/09/07</t>
  </si>
  <si>
    <t>1406/09/07</t>
  </si>
  <si>
    <t>صکوک مرابحه فخوز412-بدون ضامن</t>
  </si>
  <si>
    <t>1401/12/08</t>
  </si>
  <si>
    <t>1404/12/07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</si>
  <si>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</si>
  <si>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</si>
  <si>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</si>
  <si>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</si>
  <si>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</si>
  <si>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</si>
  <si>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صکوک منفعت نفت1312-6ماهه 18/5%</t>
  </si>
  <si>
    <t>0.01%</t>
  </si>
  <si>
    <t>گام بانک ملت0211</t>
  </si>
  <si>
    <t>1402/02/16</t>
  </si>
  <si>
    <t>مرابحه زاگرس داروپارسیان060530</t>
  </si>
  <si>
    <t>1402/05/30</t>
  </si>
  <si>
    <t>1406/05/30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</si>
  <si>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</si>
  <si>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</si>
  <si>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</si>
  <si>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</si>
  <si>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</si>
  <si>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</si>
  <si>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</si>
  <si>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</si>
  <si>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</si>
  <si>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</si>
  <si>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</si>
  <si>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</si>
  <si>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</si>
  <si>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</si>
  <si>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</si>
  <si>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</si>
  <si>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</si>
  <si>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</si>
  <si>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</si>
  <si>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</si>
  <si>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</si>
  <si>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</si>
  <si>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</si>
  <si>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</si>
  <si>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</si>
  <si>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</si>
  <si>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قطعات صنایع14051222</t>
  </si>
  <si>
    <t>1401/12/22</t>
  </si>
  <si>
    <t>1405/12/22</t>
  </si>
  <si>
    <t>مرابحه مطهرضمیر14061223</t>
  </si>
  <si>
    <t>1401/12/23</t>
  </si>
  <si>
    <t>1406/12/23</t>
  </si>
  <si>
    <t>مرابحه کارنوتجارت یاسین041124</t>
  </si>
  <si>
    <t>1402/05/24</t>
  </si>
  <si>
    <t>1404/11/23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</si>
  <si>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</si>
  <si>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</si>
  <si>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</si>
  <si>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</si>
  <si>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</si>
  <si>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</si>
  <si>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مرابحه عام دولت126-ش.خ031223</t>
  </si>
  <si>
    <t>1403/12/23</t>
  </si>
  <si>
    <t>اسنادخزانه-م4بودجه01-040917</t>
  </si>
  <si>
    <t>1404/09/16</t>
  </si>
  <si>
    <t>اسنادخزانه-م7بودجه01-040714</t>
  </si>
  <si>
    <t>1404/07/13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</si>
  <si>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</si>
  <si>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</si>
  <si>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</si>
  <si>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</si>
  <si>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</si>
  <si>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 خزانه-م9بودجه00-031101</t>
  </si>
  <si>
    <t>1400/06/01</t>
  </si>
  <si>
    <t>1403/11/01</t>
  </si>
  <si>
    <t>اسنادخزانه-م8بودجه01-040728</t>
  </si>
  <si>
    <t>1401/12/28</t>
  </si>
  <si>
    <t>1404/07/27</t>
  </si>
  <si>
    <t>مرابحه اورند پیشرو-مفید051118</t>
  </si>
  <si>
    <t>1402/11/18</t>
  </si>
  <si>
    <t>1405/11/18</t>
  </si>
  <si>
    <t>اسنادخزانه-م6بودجه00-030723</t>
  </si>
  <si>
    <t>1403/07/23</t>
  </si>
  <si>
    <t>اسناد خزانه-م10بودجه00-031115</t>
  </si>
  <si>
    <t>1400/07/06</t>
  </si>
  <si>
    <t>1403/11/15</t>
  </si>
  <si>
    <t>اسنادخزانه-م4بودجه00-030522</t>
  </si>
  <si>
    <t>1400/03/11</t>
  </si>
  <si>
    <t>1403/05/22</t>
  </si>
  <si>
    <t>مرابحه عام دولت94-ش.خ030816</t>
  </si>
  <si>
    <t>1400/09/16</t>
  </si>
  <si>
    <t>1403/08/16</t>
  </si>
  <si>
    <t>مرابحه عام دولت138-ش.خ031004</t>
  </si>
  <si>
    <t>1402/07/04</t>
  </si>
  <si>
    <t>1403/10/04</t>
  </si>
  <si>
    <t>صکوک مرابحه دعبید12-3ماهه18%</t>
  </si>
  <si>
    <t>1400/12/25</t>
  </si>
  <si>
    <t>1404/12/24</t>
  </si>
  <si>
    <t>مرابحه کرمان موتور14030915</t>
  </si>
  <si>
    <t>1400/09/15</t>
  </si>
  <si>
    <t>1403/09/15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</si>
  <si>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</si>
  <si>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</si>
  <si>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</si>
  <si>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</si>
  <si>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</si>
  <si>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-0.12%</t>
  </si>
  <si>
    <t>5.11%</t>
  </si>
  <si>
    <t>-4.18%</t>
  </si>
  <si>
    <t>-4.17%</t>
  </si>
  <si>
    <t>-3.36%</t>
  </si>
  <si>
    <t>-8.05%</t>
  </si>
  <si>
    <t>-1.80%</t>
  </si>
  <si>
    <t>-0.65%</t>
  </si>
  <si>
    <t>-0.19%</t>
  </si>
  <si>
    <t>0.64%</t>
  </si>
  <si>
    <t>-0.51%</t>
  </si>
  <si>
    <t>-9.30%</t>
  </si>
  <si>
    <t>-8.29%</t>
  </si>
  <si>
    <t>3.15%</t>
  </si>
  <si>
    <t>-5.14%</t>
  </si>
  <si>
    <t>2.12%</t>
  </si>
  <si>
    <t>-2.44%</t>
  </si>
  <si>
    <t>-2.14%</t>
  </si>
  <si>
    <t>3.58%</t>
  </si>
  <si>
    <t>صکوک اجاره فولاد65-بدون ضامن</t>
  </si>
  <si>
    <t>-0.34%</t>
  </si>
  <si>
    <t>2.79%</t>
  </si>
  <si>
    <t>1.07%</t>
  </si>
  <si>
    <t>-4.79%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</si>
  <si>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</si>
  <si>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</si>
  <si>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</si>
  <si>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</si>
  <si>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</si>
  <si>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</si>
  <si>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</si>
  <si>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</si>
  <si>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</si>
  <si>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</si>
  <si>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</si>
  <si>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</si>
  <si>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</si>
  <si>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</si>
  <si>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</si>
  <si>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</si>
  <si>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</si>
  <si>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</si>
  <si>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</si>
  <si>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0.10%</t>
  </si>
  <si>
    <t>5600928335068</t>
  </si>
  <si>
    <t>سپرده بلند مدت</t>
  </si>
  <si>
    <t>2.66%</t>
  </si>
  <si>
    <t>5600928335225</t>
  </si>
  <si>
    <t>1402/06/14</t>
  </si>
  <si>
    <t>1.33%</t>
  </si>
  <si>
    <t>5600928335357</t>
  </si>
  <si>
    <t>207-110-16111111-1</t>
  </si>
  <si>
    <t>حساب جاری</t>
  </si>
  <si>
    <t>1402/08/24</t>
  </si>
  <si>
    <t>بانک ملت شعبه مستقل مرکزی</t>
  </si>
  <si>
    <t>9973880985</t>
  </si>
  <si>
    <t>1402/08/29</t>
  </si>
  <si>
    <t>9974113610</t>
  </si>
  <si>
    <t>207-307-16111111-1</t>
  </si>
  <si>
    <t>1402/09/06</t>
  </si>
  <si>
    <t>10.66%</t>
  </si>
  <si>
    <t>بانک تجارت کار</t>
  </si>
  <si>
    <t>6153757400</t>
  </si>
  <si>
    <t>1402/10/04</t>
  </si>
  <si>
    <t>11146821</t>
  </si>
  <si>
    <t>0.03%</t>
  </si>
  <si>
    <t>6153757451</t>
  </si>
  <si>
    <t>1402/10/05</t>
  </si>
  <si>
    <t>6153757508</t>
  </si>
  <si>
    <t>1402/10/06</t>
  </si>
  <si>
    <t>0479601574704</t>
  </si>
  <si>
    <t>1402/10/10</t>
  </si>
  <si>
    <t>بانک خاورمیانه آفریقا</t>
  </si>
  <si>
    <t>100960935000000381</t>
  </si>
  <si>
    <t>6.66%</t>
  </si>
  <si>
    <t>0479601607586</t>
  </si>
  <si>
    <t>1402/10/12</t>
  </si>
  <si>
    <t>100960935000000386</t>
  </si>
  <si>
    <t>1402/10/13</t>
  </si>
  <si>
    <t>0479601637979</t>
  </si>
  <si>
    <t>1402/10/16</t>
  </si>
  <si>
    <t>0479601648774</t>
  </si>
  <si>
    <t>1402/10/17</t>
  </si>
  <si>
    <t>0479601658830</t>
  </si>
  <si>
    <t>1402/10/18</t>
  </si>
  <si>
    <t>0479601665332</t>
  </si>
  <si>
    <t>1402/10/19</t>
  </si>
  <si>
    <t>بانک اقتصاد نوین اقدسیه</t>
  </si>
  <si>
    <t>216850538930001</t>
  </si>
  <si>
    <t>1402/10/25</t>
  </si>
  <si>
    <t>216283538930001</t>
  </si>
  <si>
    <t>1402/11/14</t>
  </si>
  <si>
    <t>216283538930002</t>
  </si>
  <si>
    <t>1402/11/16</t>
  </si>
  <si>
    <t>0479601947670</t>
  </si>
  <si>
    <t>1402/11/24</t>
  </si>
  <si>
    <t>9.19%</t>
  </si>
  <si>
    <t>39.04%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</si>
  <si>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</si>
  <si>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</si>
  <si>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</si>
  <si>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</si>
  <si>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</si>
  <si>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</si>
  <si>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</si>
  <si>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</si>
  <si>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</si>
  <si>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</si>
  <si>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>1402/07/11</t>
  </si>
  <si>
    <t>مرابحه عام دولت3-ش.خ 0208</t>
  </si>
  <si>
    <t>1402/08/13</t>
  </si>
  <si>
    <t>اجاره انرژی پاسارگاد14040302</t>
  </si>
  <si>
    <t>1404/03/01</t>
  </si>
  <si>
    <t>مرابحه عام دولتی65-ش.خ0210</t>
  </si>
  <si>
    <t>مرابحه عام دولتی6-ش.خ0210</t>
  </si>
  <si>
    <t>مرابحه عام دولت5-ش.خ 0209</t>
  </si>
  <si>
    <t>1402/09/27</t>
  </si>
  <si>
    <t>مرابحه عام دولت5-ش.خ 0207</t>
  </si>
  <si>
    <t>1402/07/25</t>
  </si>
  <si>
    <t>مرابحه عام دولت4-ش.خ 0302</t>
  </si>
  <si>
    <t>1403/02/26</t>
  </si>
  <si>
    <t>صکوک مرابحه فولاد65-بدون ضامن</t>
  </si>
  <si>
    <t>1406/05/22</t>
  </si>
  <si>
    <t>مرابحه عام دولت127-ش.خ040623</t>
  </si>
  <si>
    <t>1404/06/22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</si>
  <si>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</si>
  <si>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</si>
  <si>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</si>
  <si>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</si>
  <si>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</si>
  <si>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</si>
  <si>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</si>
  <si>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</si>
  <si>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</si>
  <si>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</si>
  <si>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مبارکه اصفهان</t>
  </si>
  <si>
    <t>1402/04/29</t>
  </si>
  <si>
    <t>بانک ملت</t>
  </si>
  <si>
    <t>1402/03/31</t>
  </si>
  <si>
    <t>بانک صادرات ایران</t>
  </si>
  <si>
    <t>پالایش نفت بندرعباس</t>
  </si>
  <si>
    <t>1402/04/28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</si>
  <si>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</si>
  <si>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</si>
  <si>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</si>
  <si>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</si>
  <si>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</si>
  <si>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</si>
  <si>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</si>
  <si>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س. توسعه و عمران استان کرمان</t>
  </si>
  <si>
    <t>سرمایه گذاری تامین اجتماعی</t>
  </si>
  <si>
    <t>سایپا</t>
  </si>
  <si>
    <t>گام بانک پارسیان0210</t>
  </si>
  <si>
    <t>گام بانک ملت0208</t>
  </si>
  <si>
    <t>گواهی اعتبارمولد صنعت020930</t>
  </si>
  <si>
    <t>گواهی اعتبار مولد سامان0208</t>
  </si>
  <si>
    <t>گواهی اعتبارمولد رفاه0208</t>
  </si>
  <si>
    <t>گام بانک سینا0206</t>
  </si>
  <si>
    <t>گام بانک صادرات ایران0206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</si>
  <si>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</si>
  <si>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</si>
  <si>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</si>
  <si>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</si>
  <si>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 مولد سپه0208</t>
  </si>
  <si>
    <t>گام بانک تجارت0206</t>
  </si>
  <si>
    <t>گواهی اعتبار مولد رفاه0204</t>
  </si>
  <si>
    <t>گام بانک اقتصاد نوین0205</t>
  </si>
  <si>
    <t>گواهی اعتبار مولد رفاه0203</t>
  </si>
  <si>
    <t>گواهی اعتبار مولد سامان0204</t>
  </si>
  <si>
    <t>گام بانک تجارت0204</t>
  </si>
  <si>
    <t>گام بانک تجارت0203</t>
  </si>
  <si>
    <t>اسنادخزانه-م14بودجه99-021025</t>
  </si>
  <si>
    <t>اسنادخزانه-م11بودجه99-020906</t>
  </si>
  <si>
    <t>اسنادخزانه-م10بودجه99-020807</t>
  </si>
  <si>
    <t>اسنادخزانه-م9بودجه99-020316</t>
  </si>
  <si>
    <t>اسنادخزانه-م7بودجه99-020704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</si>
  <si>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</si>
  <si>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</si>
  <si>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</si>
  <si>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</si>
  <si>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</si>
  <si>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1.83%</t>
  </si>
  <si>
    <t>-0.01%</t>
  </si>
  <si>
    <t>-0.04%</t>
  </si>
  <si>
    <t>-0.14%</t>
  </si>
  <si>
    <t>-0.28%</t>
  </si>
  <si>
    <t>0.83%</t>
  </si>
  <si>
    <t>1.18%</t>
  </si>
  <si>
    <t>3.34%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</si>
  <si>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</si>
  <si>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</si>
  <si>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</si>
  <si>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</si>
  <si>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</si>
  <si>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</si>
  <si>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100960935000000267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</si>
  <si>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</si>
  <si>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</si>
  <si>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</si>
  <si>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</si>
  <si>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1402/11/01</t>
  </si>
  <si>
    <t>جلوگیری از نوسانات ناگهانی</t>
  </si>
  <si>
    <t>-</t>
  </si>
  <si>
    <t>سود اوراق مشارکت سرمایه‌ گذاری‌ بهمن‌</t>
  </si>
  <si>
    <t>سود اوراق امتیازتسهیلات مسکن سال1402</t>
  </si>
  <si>
    <t>اختیارخ شستا-765-1402/06/08</t>
  </si>
  <si>
    <t>اختیارخ شستا-865-1402/06/08</t>
  </si>
  <si>
    <t>اختیارخ شستا-965-1402/06/08</t>
  </si>
  <si>
    <t>اختیارخ شستا-1465-1402/06/08</t>
  </si>
  <si>
    <t>اختیارف شستا-1465-1402/06/08</t>
  </si>
  <si>
    <t>اختیارخ فولاد-1653-1402/07/26</t>
  </si>
  <si>
    <t>اختیارخ فولاد-2813-1402/07/26</t>
  </si>
  <si>
    <t>اختیارخ خساپا-2000-1402/06/14</t>
  </si>
  <si>
    <t>اختیارخ کرمان-1000-14020606</t>
  </si>
  <si>
    <t>اختیارخ توان-15000-14020612</t>
  </si>
  <si>
    <t>اختیارخ توان-16000-14020612</t>
  </si>
  <si>
    <t>اختیارخ وبصادر-2197-1402/07/12</t>
  </si>
  <si>
    <t>اختیارخ شبندر-8000-1402/06/14</t>
  </si>
  <si>
    <t>اختیارخ وبملت-3370-1402/07/26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</si>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</sst>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9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43" fontId="3" fillId="0" borderId="0" xfId="1" applyFont="1" applyAlignment="1"/>
    <xf numFmtId="37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5" fontId="3" fillId="0" borderId="0" xfId="1" applyNumberFormat="1" applyFont="1" applyAlignment="1">
      <alignment horizontal="left"/>
    </xf>
    <xf numFmtId="37" fontId="3" fillId="0" borderId="2" xfId="0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left"/>
    </xf>
    <xf numFmtId="43" fontId="3" fillId="0" borderId="0" xfId="1" applyFont="1" applyFill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topLeftCell="B1" workbookViewId="0">
      <selection activeCell="E21" sqref="E21"/>
    </sheetView>
  </sheetViews>
  <sheetFormatPr defaultRowHeight="24"/>
  <cols>
    <col min="1" max="1" width="28.42578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5" style="2" customWidth="1"/>
    <col min="8" max="8" width="1" style="2" customWidth="1"/>
    <col min="9" max="9" width="15" style="2" customWidth="1"/>
    <col min="10" max="10" width="1" style="2" customWidth="1"/>
    <col min="11" max="11" width="18" style="2" customWidth="1"/>
    <col min="12" max="12" width="1" style="2" customWidth="1"/>
    <col min="13" max="13" width="16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5" style="2" customWidth="1"/>
    <col min="20" max="20" width="1" style="2" customWidth="1"/>
    <col min="21" max="21" width="22" style="2" customWidth="1"/>
    <col min="22" max="22" width="1" style="2" customWidth="1"/>
    <col min="23" max="23" width="25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  <c r="V2" s="29" t="s">
        <v>0</v>
      </c>
      <c r="W2" s="29" t="s">
        <v>0</v>
      </c>
      <c r="X2" s="29" t="s">
        <v>0</v>
      </c>
      <c r="Y2" s="29" t="s">
        <v>0</v>
      </c>
    </row>
    <row r="3" spans="1:25" ht="24.7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</row>
    <row r="4" spans="1:25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  <c r="V4" s="29" t="s">
        <v>2</v>
      </c>
      <c r="W4" s="29" t="s">
        <v>2</v>
      </c>
      <c r="X4" s="29" t="s">
        <v>2</v>
      </c>
      <c r="Y4" s="29" t="s">
        <v>2</v>
      </c>
    </row>
    <row r="6" spans="1:25" ht="24.75">
      <c r="A6" s="28" t="s">
        <v>3</v>
      </c>
      <c r="C6" s="28" t="s">
        <v>374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4.75">
      <c r="A7" s="28" t="s">
        <v>3</v>
      </c>
      <c r="C7" s="28" t="s">
        <v>7</v>
      </c>
      <c r="E7" s="28" t="s">
        <v>8</v>
      </c>
      <c r="G7" s="28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28" t="s">
        <v>13</v>
      </c>
    </row>
    <row r="8" spans="1:25" ht="24.75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>
      <c r="A9" s="8" t="s">
        <v>15</v>
      </c>
      <c r="C9" s="7">
        <v>356555</v>
      </c>
      <c r="D9" s="7"/>
      <c r="E9" s="7">
        <v>1103045999</v>
      </c>
      <c r="F9" s="7"/>
      <c r="G9" s="7">
        <v>903934498.59048998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356555</v>
      </c>
      <c r="R9" s="7"/>
      <c r="S9" s="7">
        <v>2555</v>
      </c>
      <c r="T9" s="7"/>
      <c r="U9" s="7">
        <v>1103045999</v>
      </c>
      <c r="V9" s="7"/>
      <c r="W9" s="7">
        <v>906062237.70054996</v>
      </c>
      <c r="Y9" s="10">
        <v>2.4146447475836027E-5</v>
      </c>
    </row>
    <row r="10" spans="1:25">
      <c r="A10" s="8" t="s">
        <v>17</v>
      </c>
      <c r="C10" s="7">
        <v>119000000</v>
      </c>
      <c r="D10" s="7"/>
      <c r="E10" s="7">
        <v>511803013500</v>
      </c>
      <c r="F10" s="7"/>
      <c r="G10" s="7">
        <v>540291752770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119000000</v>
      </c>
      <c r="R10" s="7"/>
      <c r="S10" s="7">
        <v>4650</v>
      </c>
      <c r="T10" s="7"/>
      <c r="U10" s="7">
        <v>511803013500</v>
      </c>
      <c r="V10" s="7"/>
      <c r="W10" s="7">
        <v>550351949700</v>
      </c>
      <c r="Y10" s="10">
        <v>1.4666811940403346E-2</v>
      </c>
    </row>
    <row r="11" spans="1:25">
      <c r="A11" s="8" t="s">
        <v>18</v>
      </c>
      <c r="C11" s="7">
        <v>17240000</v>
      </c>
      <c r="D11" s="7"/>
      <c r="E11" s="7">
        <v>500073736060</v>
      </c>
      <c r="F11" s="7"/>
      <c r="G11" s="7">
        <v>545038773306.15997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17240000</v>
      </c>
      <c r="R11" s="7"/>
      <c r="S11" s="7">
        <v>32358</v>
      </c>
      <c r="T11" s="7"/>
      <c r="U11" s="7">
        <v>500073736060</v>
      </c>
      <c r="V11" s="7"/>
      <c r="W11" s="7">
        <v>554829478297.43994</v>
      </c>
      <c r="Y11" s="10">
        <v>1.4786137528206254E-2</v>
      </c>
    </row>
    <row r="12" spans="1:25">
      <c r="A12" s="8" t="s">
        <v>19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14384</v>
      </c>
      <c r="J12" s="7"/>
      <c r="K12" s="7">
        <v>14384</v>
      </c>
      <c r="L12" s="7"/>
      <c r="M12" s="7">
        <v>-14384</v>
      </c>
      <c r="N12" s="7"/>
      <c r="O12" s="7">
        <v>20449431083</v>
      </c>
      <c r="P12" s="7"/>
      <c r="Q12" s="7">
        <v>0</v>
      </c>
      <c r="R12" s="7"/>
      <c r="S12" s="7">
        <v>0</v>
      </c>
      <c r="T12" s="7"/>
      <c r="U12" s="7">
        <v>0</v>
      </c>
      <c r="V12" s="7"/>
      <c r="W12" s="7">
        <v>0</v>
      </c>
      <c r="Y12" s="10">
        <v>0</v>
      </c>
    </row>
    <row r="13" spans="1:25">
      <c r="A13" s="8" t="s">
        <v>20</v>
      </c>
      <c r="C13" s="2" t="s">
        <v>20</v>
      </c>
      <c r="E13" s="5">
        <f>SUM(E9:E12)</f>
        <v>1012979795559</v>
      </c>
      <c r="G13" s="5">
        <f>SUM(G9:G12)</f>
        <v>1086234460574.7505</v>
      </c>
      <c r="I13" s="2" t="s">
        <v>20</v>
      </c>
      <c r="K13" s="5">
        <f>SUM(K9:K12)</f>
        <v>14384</v>
      </c>
      <c r="M13" s="2" t="s">
        <v>20</v>
      </c>
      <c r="O13" s="5">
        <f>SUM(O9:O12)</f>
        <v>20449431083</v>
      </c>
      <c r="Q13" s="2" t="s">
        <v>20</v>
      </c>
      <c r="S13" s="2" t="s">
        <v>20</v>
      </c>
      <c r="U13" s="5">
        <f>SUM(U9:U12)</f>
        <v>1012979795559</v>
      </c>
      <c r="W13" s="5">
        <f>SUM(W9:W12)</f>
        <v>1106087490235.1406</v>
      </c>
      <c r="Y13" s="11">
        <f>SUM(Y9:Y12)</f>
        <v>2.9477095916085438E-2</v>
      </c>
    </row>
    <row r="16" spans="1:25">
      <c r="Y16" s="7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6"/>
  <sheetViews>
    <sheetView rightToLeft="1" topLeftCell="A20" workbookViewId="0">
      <selection activeCell="A36" sqref="A36:XFD36"/>
    </sheetView>
  </sheetViews>
  <sheetFormatPr defaultRowHeight="24"/>
  <cols>
    <col min="1" max="1" width="31.85546875" style="2" bestFit="1" customWidth="1"/>
    <col min="2" max="2" width="1" style="2" customWidth="1"/>
    <col min="3" max="3" width="19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23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</row>
    <row r="3" spans="1:21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  <c r="L3" s="29" t="s">
        <v>272</v>
      </c>
      <c r="M3" s="29" t="s">
        <v>272</v>
      </c>
      <c r="N3" s="29" t="s">
        <v>272</v>
      </c>
      <c r="O3" s="29" t="s">
        <v>272</v>
      </c>
      <c r="P3" s="29" t="s">
        <v>272</v>
      </c>
      <c r="Q3" s="29" t="s">
        <v>272</v>
      </c>
      <c r="R3" s="29" t="s">
        <v>272</v>
      </c>
      <c r="S3" s="29" t="s">
        <v>272</v>
      </c>
      <c r="T3" s="29" t="s">
        <v>272</v>
      </c>
      <c r="U3" s="29" t="s">
        <v>272</v>
      </c>
    </row>
    <row r="4" spans="1:21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</row>
    <row r="6" spans="1:21" ht="24.75">
      <c r="A6" s="28" t="s">
        <v>3</v>
      </c>
      <c r="C6" s="28" t="s">
        <v>274</v>
      </c>
      <c r="D6" s="28" t="s">
        <v>274</v>
      </c>
      <c r="E6" s="28" t="s">
        <v>274</v>
      </c>
      <c r="F6" s="28" t="s">
        <v>274</v>
      </c>
      <c r="G6" s="28" t="s">
        <v>274</v>
      </c>
      <c r="H6" s="28" t="s">
        <v>274</v>
      </c>
      <c r="I6" s="28" t="s">
        <v>274</v>
      </c>
      <c r="J6" s="28" t="s">
        <v>274</v>
      </c>
      <c r="K6" s="28" t="s">
        <v>274</v>
      </c>
      <c r="M6" s="28" t="s">
        <v>275</v>
      </c>
      <c r="N6" s="28" t="s">
        <v>275</v>
      </c>
      <c r="O6" s="28" t="s">
        <v>275</v>
      </c>
      <c r="P6" s="28" t="s">
        <v>275</v>
      </c>
      <c r="Q6" s="28" t="s">
        <v>275</v>
      </c>
      <c r="R6" s="28" t="s">
        <v>275</v>
      </c>
      <c r="S6" s="28" t="s">
        <v>275</v>
      </c>
      <c r="T6" s="28" t="s">
        <v>275</v>
      </c>
      <c r="U6" s="28" t="s">
        <v>275</v>
      </c>
    </row>
    <row r="7" spans="1:21" ht="24.75">
      <c r="A7" s="28" t="s">
        <v>3</v>
      </c>
      <c r="C7" s="28" t="s">
        <v>351</v>
      </c>
      <c r="E7" s="28" t="s">
        <v>352</v>
      </c>
      <c r="G7" s="28" t="s">
        <v>353</v>
      </c>
      <c r="I7" s="28" t="s">
        <v>204</v>
      </c>
      <c r="K7" s="28" t="s">
        <v>354</v>
      </c>
      <c r="M7" s="28" t="s">
        <v>351</v>
      </c>
      <c r="O7" s="28" t="s">
        <v>352</v>
      </c>
      <c r="Q7" s="28" t="s">
        <v>353</v>
      </c>
      <c r="S7" s="28" t="s">
        <v>204</v>
      </c>
      <c r="U7" s="28" t="s">
        <v>354</v>
      </c>
    </row>
    <row r="8" spans="1:21">
      <c r="A8" s="8" t="s">
        <v>19</v>
      </c>
      <c r="C8" s="4">
        <v>0</v>
      </c>
      <c r="E8" s="4">
        <v>0</v>
      </c>
      <c r="G8" s="4">
        <v>40389460547</v>
      </c>
      <c r="I8" s="4">
        <f>C8+E8+G8</f>
        <v>40389460547</v>
      </c>
      <c r="K8" s="10">
        <f>I8/$I$35</f>
        <v>0.67044805764531401</v>
      </c>
      <c r="M8" s="7">
        <v>0</v>
      </c>
      <c r="N8" s="7"/>
      <c r="O8" s="7">
        <v>0</v>
      </c>
      <c r="P8" s="7"/>
      <c r="Q8" s="7">
        <v>84807931715</v>
      </c>
      <c r="R8" s="7"/>
      <c r="S8" s="7">
        <f>M8+O8+Q8</f>
        <v>84807931715</v>
      </c>
      <c r="U8" s="2" t="s">
        <v>355</v>
      </c>
    </row>
    <row r="9" spans="1:21">
      <c r="A9" s="8" t="s">
        <v>322</v>
      </c>
      <c r="C9" s="4">
        <v>0</v>
      </c>
      <c r="E9" s="4">
        <v>0</v>
      </c>
      <c r="G9" s="4">
        <v>0</v>
      </c>
      <c r="I9" s="4">
        <f t="shared" ref="I9:I21" si="0">C9+E9+G9</f>
        <v>0</v>
      </c>
      <c r="K9" s="10">
        <f t="shared" ref="K9:K35" si="1">I9/$I$35</f>
        <v>0</v>
      </c>
      <c r="M9" s="7">
        <v>0</v>
      </c>
      <c r="N9" s="7"/>
      <c r="O9" s="7">
        <v>0</v>
      </c>
      <c r="P9" s="7"/>
      <c r="Q9" s="7">
        <v>-210594528</v>
      </c>
      <c r="R9" s="7"/>
      <c r="S9" s="7">
        <f t="shared" ref="S9:S34" si="2">M9+O9+Q9</f>
        <v>-210594528</v>
      </c>
      <c r="U9" s="2" t="s">
        <v>16</v>
      </c>
    </row>
    <row r="10" spans="1:21">
      <c r="A10" s="8" t="s">
        <v>316</v>
      </c>
      <c r="C10" s="4">
        <v>0</v>
      </c>
      <c r="E10" s="4">
        <v>0</v>
      </c>
      <c r="G10" s="4">
        <v>0</v>
      </c>
      <c r="I10" s="4">
        <f t="shared" si="0"/>
        <v>0</v>
      </c>
      <c r="K10" s="10">
        <f t="shared" si="1"/>
        <v>0</v>
      </c>
      <c r="M10" s="7">
        <v>43320000</v>
      </c>
      <c r="N10" s="7"/>
      <c r="O10" s="7">
        <v>0</v>
      </c>
      <c r="P10" s="7"/>
      <c r="Q10" s="7">
        <v>-4586834</v>
      </c>
      <c r="R10" s="7"/>
      <c r="S10" s="7">
        <f t="shared" si="2"/>
        <v>38733166</v>
      </c>
      <c r="U10" s="2" t="s">
        <v>16</v>
      </c>
    </row>
    <row r="11" spans="1:21">
      <c r="A11" s="8" t="s">
        <v>15</v>
      </c>
      <c r="C11" s="4">
        <v>0</v>
      </c>
      <c r="E11" s="4">
        <v>2127739</v>
      </c>
      <c r="G11" s="4">
        <v>0</v>
      </c>
      <c r="I11" s="4">
        <f t="shared" si="0"/>
        <v>2127739</v>
      </c>
      <c r="K11" s="10">
        <f t="shared" si="1"/>
        <v>3.5319572492585359E-5</v>
      </c>
      <c r="M11" s="7">
        <v>0</v>
      </c>
      <c r="N11" s="7"/>
      <c r="O11" s="7">
        <v>-196983761</v>
      </c>
      <c r="P11" s="7"/>
      <c r="Q11" s="7">
        <v>-80168376</v>
      </c>
      <c r="R11" s="7"/>
      <c r="S11" s="7">
        <f t="shared" si="2"/>
        <v>-277152137</v>
      </c>
      <c r="U11" s="2" t="s">
        <v>356</v>
      </c>
    </row>
    <row r="12" spans="1:21">
      <c r="A12" s="8" t="s">
        <v>311</v>
      </c>
      <c r="C12" s="4">
        <v>0</v>
      </c>
      <c r="E12" s="4">
        <v>0</v>
      </c>
      <c r="G12" s="4">
        <v>0</v>
      </c>
      <c r="I12" s="4">
        <f t="shared" si="0"/>
        <v>0</v>
      </c>
      <c r="K12" s="10">
        <f t="shared" si="1"/>
        <v>0</v>
      </c>
      <c r="M12" s="7">
        <v>32500000</v>
      </c>
      <c r="N12" s="7"/>
      <c r="O12" s="7">
        <v>0</v>
      </c>
      <c r="P12" s="7"/>
      <c r="Q12" s="7">
        <v>-6395818</v>
      </c>
      <c r="R12" s="7"/>
      <c r="S12" s="7">
        <f t="shared" si="2"/>
        <v>26104182</v>
      </c>
      <c r="U12" s="2" t="s">
        <v>16</v>
      </c>
    </row>
    <row r="13" spans="1:21">
      <c r="A13" s="8" t="s">
        <v>313</v>
      </c>
      <c r="C13" s="4">
        <v>0</v>
      </c>
      <c r="E13" s="4">
        <v>0</v>
      </c>
      <c r="G13" s="4">
        <v>0</v>
      </c>
      <c r="I13" s="4">
        <f t="shared" si="0"/>
        <v>0</v>
      </c>
      <c r="K13" s="10">
        <f t="shared" si="1"/>
        <v>0</v>
      </c>
      <c r="M13" s="7">
        <v>11226000</v>
      </c>
      <c r="N13" s="7"/>
      <c r="O13" s="7">
        <v>0</v>
      </c>
      <c r="P13" s="7"/>
      <c r="Q13" s="7">
        <v>-1988899460</v>
      </c>
      <c r="R13" s="7"/>
      <c r="S13" s="7">
        <f t="shared" si="2"/>
        <v>-1977673460</v>
      </c>
      <c r="U13" s="2" t="s">
        <v>357</v>
      </c>
    </row>
    <row r="14" spans="1:21">
      <c r="A14" s="8" t="s">
        <v>309</v>
      </c>
      <c r="C14" s="4">
        <v>0</v>
      </c>
      <c r="E14" s="4">
        <v>0</v>
      </c>
      <c r="G14" s="4">
        <v>0</v>
      </c>
      <c r="I14" s="4">
        <f t="shared" si="0"/>
        <v>0</v>
      </c>
      <c r="K14" s="10">
        <f t="shared" si="1"/>
        <v>0</v>
      </c>
      <c r="M14" s="7">
        <v>7545000</v>
      </c>
      <c r="N14" s="7"/>
      <c r="O14" s="7">
        <v>0</v>
      </c>
      <c r="P14" s="7"/>
      <c r="Q14" s="7">
        <v>-2313248</v>
      </c>
      <c r="R14" s="7"/>
      <c r="S14" s="7">
        <f t="shared" si="2"/>
        <v>5231752</v>
      </c>
      <c r="U14" s="2" t="s">
        <v>16</v>
      </c>
    </row>
    <row r="15" spans="1:21">
      <c r="A15" s="8" t="s">
        <v>323</v>
      </c>
      <c r="C15" s="4">
        <v>0</v>
      </c>
      <c r="E15" s="4">
        <v>0</v>
      </c>
      <c r="G15" s="4">
        <v>0</v>
      </c>
      <c r="I15" s="4">
        <f t="shared" si="0"/>
        <v>0</v>
      </c>
      <c r="K15" s="10">
        <f t="shared" si="1"/>
        <v>0</v>
      </c>
      <c r="M15" s="7">
        <v>0</v>
      </c>
      <c r="N15" s="7"/>
      <c r="O15" s="7">
        <v>0</v>
      </c>
      <c r="P15" s="7"/>
      <c r="Q15" s="7">
        <v>-1685750811</v>
      </c>
      <c r="R15" s="7"/>
      <c r="S15" s="7">
        <f t="shared" si="2"/>
        <v>-1685750811</v>
      </c>
      <c r="U15" s="2" t="s">
        <v>357</v>
      </c>
    </row>
    <row r="16" spans="1:21">
      <c r="A16" s="8" t="s">
        <v>324</v>
      </c>
      <c r="C16" s="4">
        <v>0</v>
      </c>
      <c r="E16" s="4">
        <v>0</v>
      </c>
      <c r="G16" s="4">
        <v>0</v>
      </c>
      <c r="I16" s="4">
        <f t="shared" si="0"/>
        <v>0</v>
      </c>
      <c r="K16" s="10">
        <f t="shared" si="1"/>
        <v>0</v>
      </c>
      <c r="M16" s="7">
        <v>0</v>
      </c>
      <c r="N16" s="7"/>
      <c r="O16" s="7">
        <v>0</v>
      </c>
      <c r="P16" s="7"/>
      <c r="Q16" s="7">
        <v>-6375877272</v>
      </c>
      <c r="R16" s="7"/>
      <c r="S16" s="7">
        <f t="shared" si="2"/>
        <v>-6375877272</v>
      </c>
      <c r="U16" s="2" t="s">
        <v>358</v>
      </c>
    </row>
    <row r="17" spans="1:21">
      <c r="A17" s="8" t="s">
        <v>325</v>
      </c>
      <c r="C17" s="4">
        <v>0</v>
      </c>
      <c r="E17" s="4">
        <v>0</v>
      </c>
      <c r="G17" s="4">
        <v>0</v>
      </c>
      <c r="I17" s="4">
        <f t="shared" si="0"/>
        <v>0</v>
      </c>
      <c r="K17" s="10">
        <f t="shared" si="1"/>
        <v>0</v>
      </c>
      <c r="M17" s="7">
        <v>0</v>
      </c>
      <c r="N17" s="7"/>
      <c r="O17" s="7">
        <v>0</v>
      </c>
      <c r="P17" s="7"/>
      <c r="Q17" s="7">
        <v>-12910786508</v>
      </c>
      <c r="R17" s="7"/>
      <c r="S17" s="7">
        <f t="shared" si="2"/>
        <v>-12910786508</v>
      </c>
      <c r="U17" s="2" t="s">
        <v>359</v>
      </c>
    </row>
    <row r="18" spans="1:21">
      <c r="A18" s="8" t="s">
        <v>314</v>
      </c>
      <c r="C18" s="4">
        <v>0</v>
      </c>
      <c r="E18" s="4">
        <v>0</v>
      </c>
      <c r="G18" s="4">
        <v>0</v>
      </c>
      <c r="I18" s="4">
        <f t="shared" si="0"/>
        <v>0</v>
      </c>
      <c r="K18" s="10">
        <f t="shared" si="1"/>
        <v>0</v>
      </c>
      <c r="M18" s="7">
        <v>2802000000</v>
      </c>
      <c r="N18" s="7"/>
      <c r="O18" s="7">
        <v>0</v>
      </c>
      <c r="P18" s="7"/>
      <c r="Q18" s="7">
        <v>-2409147541</v>
      </c>
      <c r="R18" s="7"/>
      <c r="S18" s="7">
        <f t="shared" si="2"/>
        <v>392852459</v>
      </c>
      <c r="U18" s="2" t="s">
        <v>82</v>
      </c>
    </row>
    <row r="19" spans="1:21">
      <c r="A19" s="8" t="s">
        <v>17</v>
      </c>
      <c r="C19" s="4">
        <v>0</v>
      </c>
      <c r="E19" s="4">
        <v>10060196930</v>
      </c>
      <c r="G19" s="4">
        <v>0</v>
      </c>
      <c r="I19" s="4">
        <f>C19+E19+G19</f>
        <v>10060196930</v>
      </c>
      <c r="K19" s="10">
        <f t="shared" si="1"/>
        <v>0.16699503781188371</v>
      </c>
      <c r="M19" s="7">
        <v>0</v>
      </c>
      <c r="N19" s="7"/>
      <c r="O19" s="7">
        <v>38548936200</v>
      </c>
      <c r="P19" s="7"/>
      <c r="Q19" s="7">
        <v>0</v>
      </c>
      <c r="R19" s="7"/>
      <c r="S19" s="7">
        <f t="shared" si="2"/>
        <v>38548936200</v>
      </c>
      <c r="U19" s="2" t="s">
        <v>360</v>
      </c>
    </row>
    <row r="20" spans="1:21">
      <c r="A20" s="8" t="s">
        <v>18</v>
      </c>
      <c r="C20" s="4">
        <v>0</v>
      </c>
      <c r="E20" s="4">
        <v>9790704991</v>
      </c>
      <c r="G20" s="4">
        <v>0</v>
      </c>
      <c r="I20" s="4">
        <f t="shared" si="0"/>
        <v>9790704991</v>
      </c>
      <c r="K20" s="10">
        <f t="shared" si="1"/>
        <v>0.16252158497030969</v>
      </c>
      <c r="M20" s="7">
        <v>0</v>
      </c>
      <c r="N20" s="7"/>
      <c r="O20" s="7">
        <v>54755742237</v>
      </c>
      <c r="P20" s="7"/>
      <c r="Q20" s="7">
        <v>0</v>
      </c>
      <c r="R20" s="7"/>
      <c r="S20" s="7">
        <f t="shared" si="2"/>
        <v>54755742237</v>
      </c>
      <c r="U20" s="2" t="s">
        <v>361</v>
      </c>
    </row>
    <row r="21" spans="1:21">
      <c r="A21" s="8" t="s">
        <v>379</v>
      </c>
      <c r="C21" s="4">
        <v>0</v>
      </c>
      <c r="E21" s="4">
        <v>0</v>
      </c>
      <c r="G21" s="4">
        <v>0</v>
      </c>
      <c r="I21" s="4">
        <f t="shared" si="0"/>
        <v>0</v>
      </c>
      <c r="K21" s="10">
        <f t="shared" si="1"/>
        <v>0</v>
      </c>
      <c r="M21" s="7">
        <v>0</v>
      </c>
      <c r="N21" s="7"/>
      <c r="O21" s="7">
        <v>0</v>
      </c>
      <c r="P21" s="7"/>
      <c r="Q21" s="7">
        <v>31933300</v>
      </c>
      <c r="R21" s="7"/>
      <c r="S21" s="7">
        <f t="shared" si="2"/>
        <v>31933300</v>
      </c>
      <c r="U21" s="9">
        <v>0</v>
      </c>
    </row>
    <row r="22" spans="1:21">
      <c r="A22" s="8" t="s">
        <v>380</v>
      </c>
      <c r="C22" s="4">
        <v>0</v>
      </c>
      <c r="E22" s="4">
        <v>0</v>
      </c>
      <c r="G22" s="4">
        <v>0</v>
      </c>
      <c r="I22" s="4">
        <f t="shared" ref="I22:I34" si="3">C22+E22+G22</f>
        <v>0</v>
      </c>
      <c r="K22" s="10">
        <f t="shared" si="1"/>
        <v>0</v>
      </c>
      <c r="M22" s="7">
        <v>0</v>
      </c>
      <c r="N22" s="7"/>
      <c r="O22" s="7">
        <v>0</v>
      </c>
      <c r="P22" s="7"/>
      <c r="Q22" s="7">
        <v>52107313</v>
      </c>
      <c r="R22" s="7"/>
      <c r="S22" s="7">
        <f t="shared" si="2"/>
        <v>52107313</v>
      </c>
      <c r="U22" s="9">
        <v>0</v>
      </c>
    </row>
    <row r="23" spans="1:21">
      <c r="A23" s="8" t="s">
        <v>381</v>
      </c>
      <c r="C23" s="4">
        <v>0</v>
      </c>
      <c r="E23" s="4">
        <v>0</v>
      </c>
      <c r="G23" s="4">
        <v>0</v>
      </c>
      <c r="I23" s="4">
        <f t="shared" si="3"/>
        <v>0</v>
      </c>
      <c r="K23" s="10">
        <f t="shared" si="1"/>
        <v>0</v>
      </c>
      <c r="M23" s="7">
        <v>0</v>
      </c>
      <c r="N23" s="7"/>
      <c r="O23" s="7">
        <v>0</v>
      </c>
      <c r="P23" s="7"/>
      <c r="Q23" s="7">
        <v>-91110476</v>
      </c>
      <c r="R23" s="7"/>
      <c r="S23" s="7">
        <f t="shared" si="2"/>
        <v>-91110476</v>
      </c>
      <c r="U23" s="9">
        <v>0</v>
      </c>
    </row>
    <row r="24" spans="1:21">
      <c r="A24" s="8" t="s">
        <v>382</v>
      </c>
      <c r="C24" s="4">
        <v>0</v>
      </c>
      <c r="E24" s="4">
        <v>0</v>
      </c>
      <c r="G24" s="4">
        <v>0</v>
      </c>
      <c r="I24" s="4">
        <f t="shared" si="3"/>
        <v>0</v>
      </c>
      <c r="K24" s="10">
        <f t="shared" si="1"/>
        <v>0</v>
      </c>
      <c r="M24" s="7">
        <v>0</v>
      </c>
      <c r="N24" s="7"/>
      <c r="O24" s="7">
        <v>0</v>
      </c>
      <c r="P24" s="7"/>
      <c r="Q24" s="7">
        <v>11905767591</v>
      </c>
      <c r="R24" s="7"/>
      <c r="S24" s="7">
        <f t="shared" si="2"/>
        <v>11905767591</v>
      </c>
      <c r="U24" s="9">
        <v>0</v>
      </c>
    </row>
    <row r="25" spans="1:21">
      <c r="A25" s="8" t="s">
        <v>383</v>
      </c>
      <c r="C25" s="4">
        <v>0</v>
      </c>
      <c r="E25" s="4">
        <v>0</v>
      </c>
      <c r="G25" s="4">
        <v>0</v>
      </c>
      <c r="I25" s="4">
        <f t="shared" si="3"/>
        <v>0</v>
      </c>
      <c r="K25" s="10">
        <f t="shared" si="1"/>
        <v>0</v>
      </c>
      <c r="M25" s="7">
        <v>0</v>
      </c>
      <c r="N25" s="7"/>
      <c r="O25" s="7">
        <v>0</v>
      </c>
      <c r="P25" s="7"/>
      <c r="Q25" s="7">
        <v>9599808761</v>
      </c>
      <c r="R25" s="7"/>
      <c r="S25" s="7">
        <f t="shared" si="2"/>
        <v>9599808761</v>
      </c>
      <c r="U25" s="9">
        <v>0</v>
      </c>
    </row>
    <row r="26" spans="1:21">
      <c r="A26" s="8" t="s">
        <v>384</v>
      </c>
      <c r="C26" s="4">
        <v>0</v>
      </c>
      <c r="E26" s="4">
        <v>0</v>
      </c>
      <c r="G26" s="4">
        <v>0</v>
      </c>
      <c r="I26" s="4">
        <f t="shared" si="3"/>
        <v>0</v>
      </c>
      <c r="K26" s="10">
        <f t="shared" si="1"/>
        <v>0</v>
      </c>
      <c r="M26" s="7">
        <v>0</v>
      </c>
      <c r="N26" s="7"/>
      <c r="O26" s="7">
        <v>0</v>
      </c>
      <c r="P26" s="7"/>
      <c r="Q26" s="7">
        <v>-239983</v>
      </c>
      <c r="R26" s="7"/>
      <c r="S26" s="7">
        <f t="shared" si="2"/>
        <v>-239983</v>
      </c>
      <c r="U26" s="9">
        <v>0</v>
      </c>
    </row>
    <row r="27" spans="1:21">
      <c r="A27" s="8" t="s">
        <v>385</v>
      </c>
      <c r="C27" s="4">
        <v>0</v>
      </c>
      <c r="E27" s="4">
        <v>0</v>
      </c>
      <c r="G27" s="4">
        <v>0</v>
      </c>
      <c r="I27" s="4">
        <f t="shared" si="3"/>
        <v>0</v>
      </c>
      <c r="K27" s="10">
        <f t="shared" si="1"/>
        <v>0</v>
      </c>
      <c r="M27" s="7">
        <v>0</v>
      </c>
      <c r="N27" s="7"/>
      <c r="O27" s="7">
        <v>0</v>
      </c>
      <c r="P27" s="7"/>
      <c r="Q27" s="7">
        <v>935118</v>
      </c>
      <c r="R27" s="7"/>
      <c r="S27" s="7">
        <f t="shared" si="2"/>
        <v>935118</v>
      </c>
      <c r="U27" s="9">
        <v>0</v>
      </c>
    </row>
    <row r="28" spans="1:21">
      <c r="A28" s="8" t="s">
        <v>386</v>
      </c>
      <c r="C28" s="4">
        <v>0</v>
      </c>
      <c r="E28" s="4">
        <v>0</v>
      </c>
      <c r="G28" s="4">
        <v>0</v>
      </c>
      <c r="I28" s="4">
        <f t="shared" si="3"/>
        <v>0</v>
      </c>
      <c r="K28" s="10">
        <f t="shared" si="1"/>
        <v>0</v>
      </c>
      <c r="M28" s="7">
        <v>0</v>
      </c>
      <c r="N28" s="7"/>
      <c r="O28" s="7">
        <v>0</v>
      </c>
      <c r="P28" s="7"/>
      <c r="Q28" s="7">
        <v>17243068473</v>
      </c>
      <c r="R28" s="7"/>
      <c r="S28" s="7">
        <f t="shared" si="2"/>
        <v>17243068473</v>
      </c>
      <c r="U28" s="9">
        <v>0</v>
      </c>
    </row>
    <row r="29" spans="1:21">
      <c r="A29" s="8" t="s">
        <v>387</v>
      </c>
      <c r="C29" s="4">
        <v>0</v>
      </c>
      <c r="E29" s="4">
        <v>0</v>
      </c>
      <c r="G29" s="4">
        <v>0</v>
      </c>
      <c r="I29" s="4">
        <f t="shared" si="3"/>
        <v>0</v>
      </c>
      <c r="K29" s="10">
        <f t="shared" si="1"/>
        <v>0</v>
      </c>
      <c r="M29" s="7">
        <v>0</v>
      </c>
      <c r="N29" s="7"/>
      <c r="O29" s="7">
        <v>0</v>
      </c>
      <c r="P29" s="7"/>
      <c r="Q29" s="7">
        <v>2120865770</v>
      </c>
      <c r="R29" s="7"/>
      <c r="S29" s="7">
        <f t="shared" si="2"/>
        <v>2120865770</v>
      </c>
      <c r="U29" s="9">
        <v>0</v>
      </c>
    </row>
    <row r="30" spans="1:21">
      <c r="A30" s="8" t="s">
        <v>388</v>
      </c>
      <c r="C30" s="4">
        <v>0</v>
      </c>
      <c r="E30" s="4">
        <v>0</v>
      </c>
      <c r="G30" s="4">
        <v>0</v>
      </c>
      <c r="I30" s="4">
        <f t="shared" si="3"/>
        <v>0</v>
      </c>
      <c r="K30" s="10">
        <f t="shared" si="1"/>
        <v>0</v>
      </c>
      <c r="M30" s="7">
        <v>0</v>
      </c>
      <c r="N30" s="7"/>
      <c r="O30" s="7">
        <v>0</v>
      </c>
      <c r="P30" s="7"/>
      <c r="Q30" s="7">
        <v>367264466</v>
      </c>
      <c r="R30" s="7"/>
      <c r="S30" s="7">
        <f t="shared" si="2"/>
        <v>367264466</v>
      </c>
      <c r="U30" s="9">
        <v>0</v>
      </c>
    </row>
    <row r="31" spans="1:21">
      <c r="A31" s="8" t="s">
        <v>389</v>
      </c>
      <c r="C31" s="4">
        <v>0</v>
      </c>
      <c r="E31" s="4">
        <v>0</v>
      </c>
      <c r="G31" s="4">
        <v>0</v>
      </c>
      <c r="I31" s="4">
        <f t="shared" si="3"/>
        <v>0</v>
      </c>
      <c r="K31" s="10">
        <f t="shared" si="1"/>
        <v>0</v>
      </c>
      <c r="M31" s="7">
        <v>0</v>
      </c>
      <c r="N31" s="7"/>
      <c r="O31" s="7">
        <v>0</v>
      </c>
      <c r="P31" s="7"/>
      <c r="Q31" s="7">
        <v>71152812</v>
      </c>
      <c r="R31" s="7"/>
      <c r="S31" s="7">
        <f t="shared" si="2"/>
        <v>71152812</v>
      </c>
      <c r="U31" s="9">
        <v>0</v>
      </c>
    </row>
    <row r="32" spans="1:21">
      <c r="A32" s="8" t="s">
        <v>390</v>
      </c>
      <c r="C32" s="4">
        <v>0</v>
      </c>
      <c r="E32" s="4">
        <v>0</v>
      </c>
      <c r="G32" s="4">
        <v>0</v>
      </c>
      <c r="I32" s="4">
        <f t="shared" si="3"/>
        <v>0</v>
      </c>
      <c r="K32" s="10">
        <f t="shared" si="1"/>
        <v>0</v>
      </c>
      <c r="M32" s="7">
        <v>0</v>
      </c>
      <c r="N32" s="7"/>
      <c r="O32" s="7">
        <v>0</v>
      </c>
      <c r="P32" s="7"/>
      <c r="Q32" s="7">
        <v>2455449248</v>
      </c>
      <c r="R32" s="7"/>
      <c r="S32" s="7">
        <f t="shared" si="2"/>
        <v>2455449248</v>
      </c>
      <c r="U32" s="9">
        <v>0</v>
      </c>
    </row>
    <row r="33" spans="1:21">
      <c r="A33" s="8" t="s">
        <v>391</v>
      </c>
      <c r="C33" s="4">
        <v>0</v>
      </c>
      <c r="E33" s="4">
        <v>0</v>
      </c>
      <c r="G33" s="4">
        <v>0</v>
      </c>
      <c r="I33" s="4">
        <f t="shared" si="3"/>
        <v>0</v>
      </c>
      <c r="K33" s="10">
        <f t="shared" si="1"/>
        <v>0</v>
      </c>
      <c r="M33" s="7">
        <v>0</v>
      </c>
      <c r="N33" s="7"/>
      <c r="O33" s="7">
        <v>0</v>
      </c>
      <c r="P33" s="7"/>
      <c r="Q33" s="7">
        <v>329528726</v>
      </c>
      <c r="R33" s="7"/>
      <c r="S33" s="7">
        <f t="shared" si="2"/>
        <v>329528726</v>
      </c>
      <c r="U33" s="9">
        <v>0</v>
      </c>
    </row>
    <row r="34" spans="1:21" ht="24.75" thickBot="1">
      <c r="A34" s="8" t="s">
        <v>392</v>
      </c>
      <c r="C34" s="4">
        <v>0</v>
      </c>
      <c r="E34" s="4">
        <v>0</v>
      </c>
      <c r="G34" s="4">
        <v>0</v>
      </c>
      <c r="I34" s="4">
        <f t="shared" si="3"/>
        <v>0</v>
      </c>
      <c r="K34" s="10">
        <f t="shared" si="1"/>
        <v>0</v>
      </c>
      <c r="M34" s="7">
        <v>0</v>
      </c>
      <c r="N34" s="7"/>
      <c r="O34" s="7">
        <v>0</v>
      </c>
      <c r="P34" s="7"/>
      <c r="Q34" s="7">
        <v>115536707</v>
      </c>
      <c r="R34" s="7"/>
      <c r="S34" s="7">
        <f t="shared" si="2"/>
        <v>115536707</v>
      </c>
      <c r="U34" s="9">
        <v>0</v>
      </c>
    </row>
    <row r="35" spans="1:21" ht="24.75" thickBot="1">
      <c r="A35" s="8" t="s">
        <v>20</v>
      </c>
      <c r="C35" s="5">
        <f>SUM(C8:C34)</f>
        <v>0</v>
      </c>
      <c r="E35" s="5">
        <f>SUM(E8:E34)</f>
        <v>19853029660</v>
      </c>
      <c r="G35" s="5">
        <f>SUM(G8:G34)</f>
        <v>40389460547</v>
      </c>
      <c r="I35" s="5">
        <f>SUM(I8:I34)</f>
        <v>60242490207</v>
      </c>
      <c r="K35" s="23">
        <f t="shared" si="1"/>
        <v>1</v>
      </c>
      <c r="M35" s="5">
        <f>SUM(M8:M21)</f>
        <v>2896591000</v>
      </c>
      <c r="O35" s="5">
        <f>SUM(O8:O21)</f>
        <v>93107694676</v>
      </c>
      <c r="Q35" s="5">
        <f>SUM(Q8:Q34)</f>
        <v>103335479145</v>
      </c>
      <c r="S35" s="5">
        <f>SUM(S8:S34)</f>
        <v>199339764821</v>
      </c>
      <c r="U35" s="6" t="s">
        <v>362</v>
      </c>
    </row>
    <row r="36" spans="1:21" ht="24.75" thickTop="1">
      <c r="A36" s="8"/>
      <c r="E36" s="4"/>
      <c r="G36" s="4"/>
      <c r="M36" s="4"/>
      <c r="O36" s="4"/>
      <c r="Q36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U8:U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7"/>
  <sheetViews>
    <sheetView rightToLeft="1" topLeftCell="A88" workbookViewId="0">
      <selection activeCell="A97" sqref="A97:XFD97"/>
    </sheetView>
  </sheetViews>
  <sheetFormatPr defaultRowHeight="24"/>
  <cols>
    <col min="1" max="1" width="43.570312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  <c r="L3" s="29" t="s">
        <v>272</v>
      </c>
      <c r="M3" s="29" t="s">
        <v>272</v>
      </c>
      <c r="N3" s="29" t="s">
        <v>272</v>
      </c>
      <c r="O3" s="29" t="s">
        <v>272</v>
      </c>
      <c r="P3" s="29" t="s">
        <v>272</v>
      </c>
      <c r="Q3" s="29" t="s">
        <v>272</v>
      </c>
    </row>
    <row r="4" spans="1:17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4.75">
      <c r="A6" s="28" t="s">
        <v>276</v>
      </c>
      <c r="C6" s="28" t="s">
        <v>274</v>
      </c>
      <c r="D6" s="28" t="s">
        <v>274</v>
      </c>
      <c r="E6" s="28" t="s">
        <v>274</v>
      </c>
      <c r="F6" s="28" t="s">
        <v>274</v>
      </c>
      <c r="G6" s="28" t="s">
        <v>274</v>
      </c>
      <c r="H6" s="28" t="s">
        <v>274</v>
      </c>
      <c r="I6" s="28" t="s">
        <v>274</v>
      </c>
      <c r="K6" s="28" t="s">
        <v>275</v>
      </c>
      <c r="L6" s="28" t="s">
        <v>275</v>
      </c>
      <c r="M6" s="28" t="s">
        <v>275</v>
      </c>
      <c r="N6" s="28" t="s">
        <v>275</v>
      </c>
      <c r="O6" s="28" t="s">
        <v>275</v>
      </c>
      <c r="P6" s="28" t="s">
        <v>275</v>
      </c>
      <c r="Q6" s="28" t="s">
        <v>275</v>
      </c>
    </row>
    <row r="7" spans="1:17" ht="24.75">
      <c r="A7" s="28" t="s">
        <v>276</v>
      </c>
      <c r="C7" s="28" t="s">
        <v>363</v>
      </c>
      <c r="E7" s="28" t="s">
        <v>352</v>
      </c>
      <c r="G7" s="28" t="s">
        <v>353</v>
      </c>
      <c r="I7" s="28" t="s">
        <v>364</v>
      </c>
      <c r="K7" s="28" t="s">
        <v>363</v>
      </c>
      <c r="M7" s="28" t="s">
        <v>352</v>
      </c>
      <c r="O7" s="28" t="s">
        <v>353</v>
      </c>
      <c r="Q7" s="28" t="s">
        <v>364</v>
      </c>
    </row>
    <row r="8" spans="1:17">
      <c r="A8" s="8" t="s">
        <v>83</v>
      </c>
      <c r="C8" s="7">
        <v>0</v>
      </c>
      <c r="D8" s="7"/>
      <c r="E8" s="7">
        <v>0</v>
      </c>
      <c r="F8" s="7"/>
      <c r="G8" s="7">
        <v>41682166371</v>
      </c>
      <c r="H8" s="7"/>
      <c r="I8" s="7">
        <f>C8+E8+G8</f>
        <v>41682166371</v>
      </c>
      <c r="J8" s="7"/>
      <c r="K8" s="7">
        <v>0</v>
      </c>
      <c r="L8" s="7"/>
      <c r="M8" s="7">
        <v>0</v>
      </c>
      <c r="N8" s="7"/>
      <c r="O8" s="7">
        <v>218841557612</v>
      </c>
      <c r="P8" s="7"/>
      <c r="Q8" s="7">
        <f>K8+M8+O8</f>
        <v>218841557612</v>
      </c>
    </row>
    <row r="9" spans="1:17">
      <c r="A9" s="8" t="s">
        <v>88</v>
      </c>
      <c r="C9" s="7">
        <v>17807472229</v>
      </c>
      <c r="D9" s="7"/>
      <c r="E9" s="7">
        <v>0</v>
      </c>
      <c r="F9" s="7"/>
      <c r="G9" s="7">
        <v>40807296487</v>
      </c>
      <c r="H9" s="7"/>
      <c r="I9" s="7">
        <f t="shared" ref="I9:I72" si="0">C9+E9+G9</f>
        <v>58614768716</v>
      </c>
      <c r="J9" s="7"/>
      <c r="K9" s="7">
        <v>87411063357</v>
      </c>
      <c r="L9" s="7"/>
      <c r="M9" s="7">
        <v>0</v>
      </c>
      <c r="N9" s="7"/>
      <c r="O9" s="7">
        <v>41248367860</v>
      </c>
      <c r="P9" s="7"/>
      <c r="Q9" s="7">
        <f t="shared" ref="Q9:Q72" si="1">K9+M9+O9</f>
        <v>128659431217</v>
      </c>
    </row>
    <row r="10" spans="1:17">
      <c r="A10" s="8" t="s">
        <v>99</v>
      </c>
      <c r="C10" s="7">
        <v>16334561313</v>
      </c>
      <c r="D10" s="7"/>
      <c r="E10" s="7">
        <v>0</v>
      </c>
      <c r="F10" s="7"/>
      <c r="G10" s="7">
        <v>43430865102</v>
      </c>
      <c r="H10" s="7"/>
      <c r="I10" s="7">
        <f t="shared" si="0"/>
        <v>59765426415</v>
      </c>
      <c r="J10" s="7"/>
      <c r="K10" s="7">
        <v>79417466994</v>
      </c>
      <c r="L10" s="7"/>
      <c r="M10" s="7">
        <v>0</v>
      </c>
      <c r="N10" s="7"/>
      <c r="O10" s="7">
        <v>43430865102</v>
      </c>
      <c r="P10" s="7"/>
      <c r="Q10" s="7">
        <f t="shared" si="1"/>
        <v>122848332096</v>
      </c>
    </row>
    <row r="11" spans="1:17">
      <c r="A11" s="8" t="s">
        <v>326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2493203125</v>
      </c>
      <c r="P11" s="7"/>
      <c r="Q11" s="7">
        <f t="shared" si="1"/>
        <v>2493203125</v>
      </c>
    </row>
    <row r="12" spans="1:17">
      <c r="A12" s="8" t="s">
        <v>94</v>
      </c>
      <c r="C12" s="7">
        <v>15638524111</v>
      </c>
      <c r="D12" s="7"/>
      <c r="E12" s="7">
        <v>-63969272752</v>
      </c>
      <c r="F12" s="7"/>
      <c r="G12" s="7">
        <v>0</v>
      </c>
      <c r="H12" s="7"/>
      <c r="I12" s="7">
        <f t="shared" si="0"/>
        <v>-48330748641</v>
      </c>
      <c r="J12" s="7"/>
      <c r="K12" s="7">
        <v>76481142807</v>
      </c>
      <c r="L12" s="7"/>
      <c r="M12" s="7">
        <v>-54034828327</v>
      </c>
      <c r="N12" s="7"/>
      <c r="O12" s="7">
        <v>271946622</v>
      </c>
      <c r="P12" s="7"/>
      <c r="Q12" s="7">
        <f t="shared" si="1"/>
        <v>22718261102</v>
      </c>
    </row>
    <row r="13" spans="1:17">
      <c r="A13" s="8" t="s">
        <v>327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137984062941</v>
      </c>
      <c r="P13" s="7"/>
      <c r="Q13" s="7">
        <f t="shared" si="1"/>
        <v>137984062941</v>
      </c>
    </row>
    <row r="14" spans="1:17">
      <c r="A14" s="8" t="s">
        <v>48</v>
      </c>
      <c r="C14" s="7">
        <v>0</v>
      </c>
      <c r="D14" s="7"/>
      <c r="E14" s="7">
        <v>2660135700</v>
      </c>
      <c r="F14" s="7"/>
      <c r="G14" s="7">
        <v>0</v>
      </c>
      <c r="H14" s="7"/>
      <c r="I14" s="7">
        <f t="shared" si="0"/>
        <v>2660135700</v>
      </c>
      <c r="J14" s="7"/>
      <c r="K14" s="7">
        <v>0</v>
      </c>
      <c r="L14" s="7"/>
      <c r="M14" s="7">
        <v>45412112217</v>
      </c>
      <c r="N14" s="7"/>
      <c r="O14" s="7">
        <v>15143888783</v>
      </c>
      <c r="P14" s="7"/>
      <c r="Q14" s="7">
        <f t="shared" si="1"/>
        <v>60556001000</v>
      </c>
    </row>
    <row r="15" spans="1:17">
      <c r="A15" s="8" t="s">
        <v>297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195166404</v>
      </c>
      <c r="L15" s="7"/>
      <c r="M15" s="7">
        <v>0</v>
      </c>
      <c r="N15" s="7"/>
      <c r="O15" s="7">
        <v>387170477</v>
      </c>
      <c r="P15" s="7"/>
      <c r="Q15" s="7">
        <f t="shared" si="1"/>
        <v>582336881</v>
      </c>
    </row>
    <row r="16" spans="1:17">
      <c r="A16" s="8" t="s">
        <v>328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62501951709</v>
      </c>
      <c r="P16" s="7"/>
      <c r="Q16" s="7">
        <f t="shared" si="1"/>
        <v>62501951709</v>
      </c>
    </row>
    <row r="17" spans="1:17">
      <c r="A17" s="8" t="s">
        <v>329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32533127786</v>
      </c>
      <c r="P17" s="7"/>
      <c r="Q17" s="7">
        <f t="shared" si="1"/>
        <v>32533127786</v>
      </c>
    </row>
    <row r="18" spans="1:17">
      <c r="A18" s="8" t="s">
        <v>330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204055497538</v>
      </c>
      <c r="P18" s="7"/>
      <c r="Q18" s="7">
        <f t="shared" si="1"/>
        <v>204055497538</v>
      </c>
    </row>
    <row r="19" spans="1:17">
      <c r="A19" s="8" t="s">
        <v>331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1091854990</v>
      </c>
      <c r="P19" s="7"/>
      <c r="Q19" s="7">
        <f t="shared" si="1"/>
        <v>1091854990</v>
      </c>
    </row>
    <row r="20" spans="1:17">
      <c r="A20" s="8" t="s">
        <v>332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3030378201</v>
      </c>
      <c r="P20" s="7"/>
      <c r="Q20" s="7">
        <f t="shared" si="1"/>
        <v>3030378201</v>
      </c>
    </row>
    <row r="21" spans="1:17">
      <c r="A21" s="8" t="s">
        <v>333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198056640762</v>
      </c>
      <c r="P21" s="7"/>
      <c r="Q21" s="7">
        <f t="shared" si="1"/>
        <v>198056640762</v>
      </c>
    </row>
    <row r="22" spans="1:17">
      <c r="A22" s="8" t="s">
        <v>334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145427346253</v>
      </c>
      <c r="P22" s="7"/>
      <c r="Q22" s="7">
        <f t="shared" si="1"/>
        <v>145427346253</v>
      </c>
    </row>
    <row r="23" spans="1:17">
      <c r="A23" s="8" t="s">
        <v>335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26606394316</v>
      </c>
      <c r="P23" s="7"/>
      <c r="Q23" s="7">
        <f t="shared" si="1"/>
        <v>26606394316</v>
      </c>
    </row>
    <row r="24" spans="1:17">
      <c r="A24" s="8" t="s">
        <v>336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8776604580</v>
      </c>
      <c r="P24" s="7"/>
      <c r="Q24" s="7">
        <f t="shared" si="1"/>
        <v>8776604580</v>
      </c>
    </row>
    <row r="25" spans="1:17">
      <c r="A25" s="8" t="s">
        <v>337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100483333478</v>
      </c>
      <c r="P25" s="7"/>
      <c r="Q25" s="7">
        <f t="shared" si="1"/>
        <v>100483333478</v>
      </c>
    </row>
    <row r="26" spans="1:17">
      <c r="A26" s="8" t="s">
        <v>338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0</v>
      </c>
      <c r="L26" s="7"/>
      <c r="M26" s="7">
        <v>0</v>
      </c>
      <c r="N26" s="7"/>
      <c r="O26" s="7">
        <v>6398117981</v>
      </c>
      <c r="P26" s="7"/>
      <c r="Q26" s="7">
        <f t="shared" si="1"/>
        <v>6398117981</v>
      </c>
    </row>
    <row r="27" spans="1:17">
      <c r="A27" s="8" t="s">
        <v>339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6535939969</v>
      </c>
      <c r="P27" s="7"/>
      <c r="Q27" s="7">
        <f t="shared" si="1"/>
        <v>6535939969</v>
      </c>
    </row>
    <row r="28" spans="1:17">
      <c r="A28" s="8" t="s">
        <v>340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45898328421</v>
      </c>
      <c r="P28" s="7"/>
      <c r="Q28" s="7">
        <f t="shared" si="1"/>
        <v>45898328421</v>
      </c>
    </row>
    <row r="29" spans="1:17">
      <c r="A29" s="8" t="s">
        <v>341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0</v>
      </c>
      <c r="L29" s="7"/>
      <c r="M29" s="7">
        <v>0</v>
      </c>
      <c r="N29" s="7"/>
      <c r="O29" s="7">
        <v>4082738900</v>
      </c>
      <c r="P29" s="7"/>
      <c r="Q29" s="7">
        <f t="shared" si="1"/>
        <v>4082738900</v>
      </c>
    </row>
    <row r="30" spans="1:17">
      <c r="A30" s="8" t="s">
        <v>342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31975427364</v>
      </c>
      <c r="P30" s="7"/>
      <c r="Q30" s="7">
        <f t="shared" si="1"/>
        <v>31975427364</v>
      </c>
    </row>
    <row r="31" spans="1:17">
      <c r="A31" s="8" t="s">
        <v>91</v>
      </c>
      <c r="C31" s="7">
        <v>1159217260</v>
      </c>
      <c r="D31" s="7"/>
      <c r="E31" s="7">
        <v>0</v>
      </c>
      <c r="F31" s="7"/>
      <c r="G31" s="7">
        <v>0</v>
      </c>
      <c r="H31" s="7"/>
      <c r="I31" s="7">
        <f t="shared" si="0"/>
        <v>1159217260</v>
      </c>
      <c r="J31" s="7"/>
      <c r="K31" s="7">
        <v>10111615042</v>
      </c>
      <c r="L31" s="7"/>
      <c r="M31" s="7">
        <v>0</v>
      </c>
      <c r="N31" s="7"/>
      <c r="O31" s="7">
        <v>15688807</v>
      </c>
      <c r="P31" s="7"/>
      <c r="Q31" s="7">
        <f t="shared" si="1"/>
        <v>10127303849</v>
      </c>
    </row>
    <row r="32" spans="1:17">
      <c r="A32" s="8" t="s">
        <v>343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0</v>
      </c>
      <c r="L32" s="7"/>
      <c r="M32" s="7">
        <v>0</v>
      </c>
      <c r="N32" s="7"/>
      <c r="O32" s="7">
        <v>51038315474</v>
      </c>
      <c r="P32" s="7"/>
      <c r="Q32" s="7">
        <f t="shared" si="1"/>
        <v>51038315474</v>
      </c>
    </row>
    <row r="33" spans="1:17">
      <c r="A33" s="8" t="s">
        <v>299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31586302</v>
      </c>
      <c r="L33" s="7"/>
      <c r="M33" s="7">
        <v>0</v>
      </c>
      <c r="N33" s="7"/>
      <c r="O33" s="7">
        <v>121190761</v>
      </c>
      <c r="P33" s="7"/>
      <c r="Q33" s="7">
        <f t="shared" si="1"/>
        <v>152777063</v>
      </c>
    </row>
    <row r="34" spans="1:17">
      <c r="A34" s="8" t="s">
        <v>344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0</v>
      </c>
      <c r="L34" s="7"/>
      <c r="M34" s="7">
        <v>0</v>
      </c>
      <c r="N34" s="7"/>
      <c r="O34" s="7">
        <v>14233358991</v>
      </c>
      <c r="P34" s="7"/>
      <c r="Q34" s="7">
        <f t="shared" si="1"/>
        <v>14233358991</v>
      </c>
    </row>
    <row r="35" spans="1:17">
      <c r="A35" s="8" t="s">
        <v>301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477569164</v>
      </c>
      <c r="L35" s="7"/>
      <c r="M35" s="7">
        <v>0</v>
      </c>
      <c r="N35" s="7"/>
      <c r="O35" s="7">
        <v>3208874054</v>
      </c>
      <c r="P35" s="7"/>
      <c r="Q35" s="7">
        <f t="shared" si="1"/>
        <v>3686443218</v>
      </c>
    </row>
    <row r="36" spans="1:17">
      <c r="A36" s="8" t="s">
        <v>281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50432996</v>
      </c>
      <c r="L36" s="7"/>
      <c r="M36" s="7">
        <v>0</v>
      </c>
      <c r="N36" s="7"/>
      <c r="O36" s="7">
        <v>102803626</v>
      </c>
      <c r="P36" s="7"/>
      <c r="Q36" s="7">
        <f t="shared" si="1"/>
        <v>153236622</v>
      </c>
    </row>
    <row r="37" spans="1:17">
      <c r="A37" s="8" t="s">
        <v>157</v>
      </c>
      <c r="C37" s="7">
        <v>1854418330</v>
      </c>
      <c r="D37" s="7"/>
      <c r="E37" s="7">
        <v>1875354632</v>
      </c>
      <c r="F37" s="7"/>
      <c r="G37" s="7">
        <v>0</v>
      </c>
      <c r="H37" s="7"/>
      <c r="I37" s="7">
        <f t="shared" si="0"/>
        <v>3729772962</v>
      </c>
      <c r="J37" s="7"/>
      <c r="K37" s="7">
        <v>35536993848</v>
      </c>
      <c r="L37" s="7"/>
      <c r="M37" s="7">
        <v>1875354630</v>
      </c>
      <c r="N37" s="7"/>
      <c r="O37" s="7">
        <v>-23428868852</v>
      </c>
      <c r="P37" s="7"/>
      <c r="Q37" s="7">
        <f t="shared" si="1"/>
        <v>13983479626</v>
      </c>
    </row>
    <row r="38" spans="1:17">
      <c r="A38" s="8" t="s">
        <v>151</v>
      </c>
      <c r="C38" s="7">
        <v>0</v>
      </c>
      <c r="D38" s="7"/>
      <c r="E38" s="7">
        <v>1312376</v>
      </c>
      <c r="F38" s="7"/>
      <c r="G38" s="7">
        <v>0</v>
      </c>
      <c r="H38" s="7"/>
      <c r="I38" s="7">
        <f t="shared" si="0"/>
        <v>1312376</v>
      </c>
      <c r="J38" s="7"/>
      <c r="K38" s="7">
        <v>0</v>
      </c>
      <c r="L38" s="7"/>
      <c r="M38" s="7">
        <v>1312376</v>
      </c>
      <c r="N38" s="7"/>
      <c r="O38" s="7">
        <v>18363476570</v>
      </c>
      <c r="P38" s="7"/>
      <c r="Q38" s="7">
        <f t="shared" si="1"/>
        <v>18364788946</v>
      </c>
    </row>
    <row r="39" spans="1:17">
      <c r="A39" s="8" t="s">
        <v>140</v>
      </c>
      <c r="C39" s="7">
        <v>0</v>
      </c>
      <c r="D39" s="7"/>
      <c r="E39" s="7">
        <v>5160354312</v>
      </c>
      <c r="F39" s="7"/>
      <c r="G39" s="7">
        <v>0</v>
      </c>
      <c r="H39" s="7"/>
      <c r="I39" s="7">
        <f t="shared" si="0"/>
        <v>5160354312</v>
      </c>
      <c r="J39" s="7"/>
      <c r="K39" s="7">
        <v>0</v>
      </c>
      <c r="L39" s="7"/>
      <c r="M39" s="7">
        <v>5160354312</v>
      </c>
      <c r="N39" s="7"/>
      <c r="O39" s="7">
        <v>20177079066</v>
      </c>
      <c r="P39" s="7"/>
      <c r="Q39" s="7">
        <f t="shared" si="1"/>
        <v>25337433378</v>
      </c>
    </row>
    <row r="40" spans="1:17">
      <c r="A40" s="8" t="s">
        <v>57</v>
      </c>
      <c r="C40" s="7">
        <v>4706590052</v>
      </c>
      <c r="D40" s="7"/>
      <c r="E40" s="7">
        <v>1741062334</v>
      </c>
      <c r="F40" s="7"/>
      <c r="G40" s="7">
        <v>0</v>
      </c>
      <c r="H40" s="7"/>
      <c r="I40" s="7">
        <f t="shared" si="0"/>
        <v>6447652386</v>
      </c>
      <c r="J40" s="7"/>
      <c r="K40" s="7">
        <v>80157719448</v>
      </c>
      <c r="L40" s="7"/>
      <c r="M40" s="7">
        <v>7485793767</v>
      </c>
      <c r="N40" s="7"/>
      <c r="O40" s="7">
        <v>29734365161</v>
      </c>
      <c r="P40" s="7"/>
      <c r="Q40" s="7">
        <f t="shared" si="1"/>
        <v>117377878376</v>
      </c>
    </row>
    <row r="41" spans="1:17">
      <c r="A41" s="8" t="s">
        <v>45</v>
      </c>
      <c r="C41" s="7">
        <v>0</v>
      </c>
      <c r="D41" s="7"/>
      <c r="E41" s="7">
        <v>6501184</v>
      </c>
      <c r="F41" s="7"/>
      <c r="G41" s="7">
        <v>0</v>
      </c>
      <c r="H41" s="7"/>
      <c r="I41" s="7">
        <f t="shared" si="0"/>
        <v>6501184</v>
      </c>
      <c r="J41" s="7"/>
      <c r="K41" s="7">
        <v>0</v>
      </c>
      <c r="L41" s="7"/>
      <c r="M41" s="7">
        <v>71555902</v>
      </c>
      <c r="N41" s="7"/>
      <c r="O41" s="7">
        <v>2683480964</v>
      </c>
      <c r="P41" s="7"/>
      <c r="Q41" s="7">
        <f t="shared" si="1"/>
        <v>2755036866</v>
      </c>
    </row>
    <row r="42" spans="1:17">
      <c r="A42" s="8" t="s">
        <v>47</v>
      </c>
      <c r="C42" s="7">
        <v>0</v>
      </c>
      <c r="D42" s="7"/>
      <c r="E42" s="7">
        <v>493953645</v>
      </c>
      <c r="F42" s="7"/>
      <c r="G42" s="7">
        <v>0</v>
      </c>
      <c r="H42" s="7"/>
      <c r="I42" s="7">
        <f t="shared" si="0"/>
        <v>493953645</v>
      </c>
      <c r="J42" s="7"/>
      <c r="K42" s="7">
        <v>0</v>
      </c>
      <c r="L42" s="7"/>
      <c r="M42" s="7">
        <v>1153087382</v>
      </c>
      <c r="N42" s="7"/>
      <c r="O42" s="7">
        <v>1312116196</v>
      </c>
      <c r="P42" s="7"/>
      <c r="Q42" s="7">
        <f t="shared" si="1"/>
        <v>2465203578</v>
      </c>
    </row>
    <row r="43" spans="1:17">
      <c r="A43" s="8" t="s">
        <v>149</v>
      </c>
      <c r="C43" s="7">
        <v>0</v>
      </c>
      <c r="D43" s="7"/>
      <c r="E43" s="7">
        <v>2914494618</v>
      </c>
      <c r="F43" s="7"/>
      <c r="G43" s="7">
        <v>0</v>
      </c>
      <c r="H43" s="7"/>
      <c r="I43" s="7">
        <f t="shared" si="0"/>
        <v>2914494618</v>
      </c>
      <c r="J43" s="7"/>
      <c r="K43" s="7">
        <v>0</v>
      </c>
      <c r="L43" s="7"/>
      <c r="M43" s="7">
        <v>2914494618</v>
      </c>
      <c r="N43" s="7"/>
      <c r="O43" s="7">
        <v>14878609702</v>
      </c>
      <c r="P43" s="7"/>
      <c r="Q43" s="7">
        <f t="shared" si="1"/>
        <v>17793104320</v>
      </c>
    </row>
    <row r="44" spans="1:17">
      <c r="A44" s="8" t="s">
        <v>111</v>
      </c>
      <c r="C44" s="7">
        <v>68576370</v>
      </c>
      <c r="D44" s="7"/>
      <c r="E44" s="7">
        <v>117791018</v>
      </c>
      <c r="F44" s="7"/>
      <c r="G44" s="7">
        <v>0</v>
      </c>
      <c r="H44" s="7"/>
      <c r="I44" s="7">
        <f t="shared" si="0"/>
        <v>186367388</v>
      </c>
      <c r="J44" s="7"/>
      <c r="K44" s="7">
        <v>434067412</v>
      </c>
      <c r="L44" s="7"/>
      <c r="M44" s="7">
        <v>117062831</v>
      </c>
      <c r="N44" s="7"/>
      <c r="O44" s="7">
        <v>186395787</v>
      </c>
      <c r="P44" s="7"/>
      <c r="Q44" s="7">
        <f t="shared" si="1"/>
        <v>737526030</v>
      </c>
    </row>
    <row r="45" spans="1:17">
      <c r="A45" s="8" t="s">
        <v>285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198290635376</v>
      </c>
      <c r="L45" s="7"/>
      <c r="M45" s="7">
        <v>0</v>
      </c>
      <c r="N45" s="7"/>
      <c r="O45" s="7">
        <v>-11996266404</v>
      </c>
      <c r="P45" s="7"/>
      <c r="Q45" s="7">
        <f t="shared" si="1"/>
        <v>186294368972</v>
      </c>
    </row>
    <row r="46" spans="1:17">
      <c r="A46" s="8" t="s">
        <v>345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0</v>
      </c>
      <c r="L46" s="7"/>
      <c r="M46" s="7">
        <v>0</v>
      </c>
      <c r="N46" s="7"/>
      <c r="O46" s="7">
        <v>94861748170</v>
      </c>
      <c r="P46" s="7"/>
      <c r="Q46" s="7">
        <f t="shared" si="1"/>
        <v>94861748170</v>
      </c>
    </row>
    <row r="47" spans="1:17">
      <c r="A47" s="8" t="s">
        <v>78</v>
      </c>
      <c r="C47" s="7">
        <v>5303384230</v>
      </c>
      <c r="D47" s="7"/>
      <c r="E47" s="7">
        <v>1456286509</v>
      </c>
      <c r="F47" s="7"/>
      <c r="G47" s="7">
        <v>0</v>
      </c>
      <c r="H47" s="7"/>
      <c r="I47" s="7">
        <f t="shared" si="0"/>
        <v>6759670739</v>
      </c>
      <c r="J47" s="7"/>
      <c r="K47" s="7">
        <v>88224577747</v>
      </c>
      <c r="L47" s="7"/>
      <c r="M47" s="7">
        <v>12539463987</v>
      </c>
      <c r="N47" s="7"/>
      <c r="O47" s="7">
        <v>13953884387</v>
      </c>
      <c r="P47" s="7"/>
      <c r="Q47" s="7">
        <f t="shared" si="1"/>
        <v>114717926121</v>
      </c>
    </row>
    <row r="48" spans="1:17">
      <c r="A48" s="8" t="s">
        <v>346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0</v>
      </c>
      <c r="L48" s="7"/>
      <c r="M48" s="7">
        <v>0</v>
      </c>
      <c r="N48" s="7"/>
      <c r="O48" s="7">
        <v>106823994437</v>
      </c>
      <c r="P48" s="7"/>
      <c r="Q48" s="7">
        <f t="shared" si="1"/>
        <v>106823994437</v>
      </c>
    </row>
    <row r="49" spans="1:17">
      <c r="A49" s="8" t="s">
        <v>287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535270596</v>
      </c>
      <c r="L49" s="7"/>
      <c r="M49" s="7">
        <v>0</v>
      </c>
      <c r="N49" s="7"/>
      <c r="O49" s="7">
        <v>237536892</v>
      </c>
      <c r="P49" s="7"/>
      <c r="Q49" s="7">
        <f t="shared" si="1"/>
        <v>772807488</v>
      </c>
    </row>
    <row r="50" spans="1:17">
      <c r="A50" s="8" t="s">
        <v>347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0</v>
      </c>
      <c r="L50" s="7"/>
      <c r="M50" s="7">
        <v>0</v>
      </c>
      <c r="N50" s="7"/>
      <c r="O50" s="7">
        <v>7301336109</v>
      </c>
      <c r="P50" s="7"/>
      <c r="Q50" s="7">
        <f t="shared" si="1"/>
        <v>7301336109</v>
      </c>
    </row>
    <row r="51" spans="1:17">
      <c r="A51" s="8" t="s">
        <v>348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0</v>
      </c>
      <c r="L51" s="7"/>
      <c r="M51" s="7">
        <v>0</v>
      </c>
      <c r="N51" s="7"/>
      <c r="O51" s="7">
        <v>124908294</v>
      </c>
      <c r="P51" s="7"/>
      <c r="Q51" s="7">
        <f t="shared" si="1"/>
        <v>124908294</v>
      </c>
    </row>
    <row r="52" spans="1:17">
      <c r="A52" s="8" t="s">
        <v>288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9363824682</v>
      </c>
      <c r="L52" s="7"/>
      <c r="M52" s="7">
        <v>0</v>
      </c>
      <c r="N52" s="7"/>
      <c r="O52" s="7">
        <v>3482948712</v>
      </c>
      <c r="P52" s="7"/>
      <c r="Q52" s="7">
        <f t="shared" si="1"/>
        <v>12846773394</v>
      </c>
    </row>
    <row r="53" spans="1:17">
      <c r="A53" s="8" t="s">
        <v>289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984297468</v>
      </c>
      <c r="L53" s="7"/>
      <c r="M53" s="7">
        <v>0</v>
      </c>
      <c r="N53" s="7"/>
      <c r="O53" s="7">
        <v>393932519</v>
      </c>
      <c r="P53" s="7"/>
      <c r="Q53" s="7">
        <f t="shared" si="1"/>
        <v>1378229987</v>
      </c>
    </row>
    <row r="54" spans="1:17">
      <c r="A54" s="8" t="s">
        <v>349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0</v>
      </c>
      <c r="L54" s="7"/>
      <c r="M54" s="7">
        <v>0</v>
      </c>
      <c r="N54" s="7"/>
      <c r="O54" s="7">
        <v>893493557</v>
      </c>
      <c r="P54" s="7"/>
      <c r="Q54" s="7">
        <f t="shared" si="1"/>
        <v>893493557</v>
      </c>
    </row>
    <row r="55" spans="1:17">
      <c r="A55" s="8" t="s">
        <v>63</v>
      </c>
      <c r="C55" s="7">
        <v>14602464975</v>
      </c>
      <c r="D55" s="7"/>
      <c r="E55" s="7">
        <v>5064892614</v>
      </c>
      <c r="F55" s="7"/>
      <c r="G55" s="7">
        <v>0</v>
      </c>
      <c r="H55" s="7"/>
      <c r="I55" s="7">
        <f t="shared" si="0"/>
        <v>19667357589</v>
      </c>
      <c r="J55" s="7"/>
      <c r="K55" s="7">
        <v>125930398000</v>
      </c>
      <c r="L55" s="7"/>
      <c r="M55" s="7">
        <v>27156318787</v>
      </c>
      <c r="N55" s="7"/>
      <c r="O55" s="7">
        <v>3783263</v>
      </c>
      <c r="P55" s="7"/>
      <c r="Q55" s="7">
        <f t="shared" si="1"/>
        <v>153090500050</v>
      </c>
    </row>
    <row r="56" spans="1:17">
      <c r="A56" s="8" t="s">
        <v>291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9098736</v>
      </c>
      <c r="L56" s="7"/>
      <c r="M56" s="7">
        <v>0</v>
      </c>
      <c r="N56" s="7"/>
      <c r="O56" s="7">
        <v>34727354</v>
      </c>
      <c r="P56" s="7"/>
      <c r="Q56" s="7">
        <f t="shared" si="1"/>
        <v>43826090</v>
      </c>
    </row>
    <row r="57" spans="1:17">
      <c r="A57" s="8" t="s">
        <v>293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1672643972</v>
      </c>
      <c r="L57" s="7"/>
      <c r="M57" s="7">
        <v>0</v>
      </c>
      <c r="N57" s="7"/>
      <c r="O57" s="7">
        <v>882392646</v>
      </c>
      <c r="P57" s="7"/>
      <c r="Q57" s="7">
        <f t="shared" si="1"/>
        <v>2555036618</v>
      </c>
    </row>
    <row r="58" spans="1:17">
      <c r="A58" s="8" t="s">
        <v>283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33717969</v>
      </c>
      <c r="L58" s="7"/>
      <c r="M58" s="7">
        <v>0</v>
      </c>
      <c r="N58" s="7"/>
      <c r="O58" s="7">
        <v>41635684</v>
      </c>
      <c r="P58" s="7"/>
      <c r="Q58" s="7">
        <f t="shared" si="1"/>
        <v>75353653</v>
      </c>
    </row>
    <row r="59" spans="1:17">
      <c r="A59" s="8" t="s">
        <v>350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0</v>
      </c>
      <c r="L59" s="7"/>
      <c r="M59" s="7">
        <v>0</v>
      </c>
      <c r="N59" s="7"/>
      <c r="O59" s="7">
        <v>23780522546</v>
      </c>
      <c r="P59" s="7"/>
      <c r="Q59" s="7">
        <f t="shared" si="1"/>
        <v>23780522546</v>
      </c>
    </row>
    <row r="60" spans="1:17">
      <c r="A60" s="8" t="s">
        <v>35</v>
      </c>
      <c r="C60" s="7">
        <v>2273036786</v>
      </c>
      <c r="D60" s="7"/>
      <c r="E60" s="7">
        <v>1132863613</v>
      </c>
      <c r="F60" s="7"/>
      <c r="G60" s="7">
        <v>0</v>
      </c>
      <c r="H60" s="7"/>
      <c r="I60" s="7">
        <f t="shared" si="0"/>
        <v>3405900399</v>
      </c>
      <c r="J60" s="7"/>
      <c r="K60" s="7">
        <v>20906293656</v>
      </c>
      <c r="L60" s="7"/>
      <c r="M60" s="7">
        <v>8526849778</v>
      </c>
      <c r="N60" s="7"/>
      <c r="O60" s="7">
        <v>289977888</v>
      </c>
      <c r="P60" s="7"/>
      <c r="Q60" s="7">
        <f t="shared" si="1"/>
        <v>29723121322</v>
      </c>
    </row>
    <row r="61" spans="1:17">
      <c r="A61" s="8" t="s">
        <v>166</v>
      </c>
      <c r="C61" s="7">
        <v>7473895891</v>
      </c>
      <c r="D61" s="7"/>
      <c r="E61" s="7">
        <v>3484217744</v>
      </c>
      <c r="F61" s="7"/>
      <c r="G61" s="7">
        <v>0</v>
      </c>
      <c r="H61" s="7"/>
      <c r="I61" s="7">
        <f t="shared" si="0"/>
        <v>10958113635</v>
      </c>
      <c r="J61" s="7"/>
      <c r="K61" s="7">
        <v>7473895891</v>
      </c>
      <c r="L61" s="7"/>
      <c r="M61" s="7">
        <v>3484217744</v>
      </c>
      <c r="N61" s="7"/>
      <c r="O61" s="7">
        <v>0</v>
      </c>
      <c r="P61" s="7"/>
      <c r="Q61" s="7">
        <f t="shared" si="1"/>
        <v>10958113635</v>
      </c>
    </row>
    <row r="62" spans="1:17">
      <c r="A62" s="8" t="s">
        <v>81</v>
      </c>
      <c r="C62" s="7">
        <v>80598544</v>
      </c>
      <c r="D62" s="7"/>
      <c r="E62" s="7">
        <v>0</v>
      </c>
      <c r="F62" s="7"/>
      <c r="G62" s="7">
        <v>0</v>
      </c>
      <c r="H62" s="7"/>
      <c r="I62" s="7">
        <f t="shared" si="0"/>
        <v>80598544</v>
      </c>
      <c r="J62" s="7"/>
      <c r="K62" s="7">
        <v>485840261</v>
      </c>
      <c r="L62" s="7"/>
      <c r="M62" s="7">
        <v>223692584</v>
      </c>
      <c r="N62" s="7"/>
      <c r="O62" s="7">
        <v>0</v>
      </c>
      <c r="P62" s="7"/>
      <c r="Q62" s="7">
        <f t="shared" si="1"/>
        <v>709532845</v>
      </c>
    </row>
    <row r="63" spans="1:17">
      <c r="A63" s="8" t="s">
        <v>108</v>
      </c>
      <c r="C63" s="7">
        <v>146450644</v>
      </c>
      <c r="D63" s="7"/>
      <c r="E63" s="7">
        <v>0</v>
      </c>
      <c r="F63" s="7"/>
      <c r="G63" s="7">
        <v>0</v>
      </c>
      <c r="H63" s="7"/>
      <c r="I63" s="7">
        <f t="shared" si="0"/>
        <v>146450644</v>
      </c>
      <c r="J63" s="7"/>
      <c r="K63" s="7">
        <v>1364104107</v>
      </c>
      <c r="L63" s="7"/>
      <c r="M63" s="7">
        <v>0</v>
      </c>
      <c r="N63" s="7"/>
      <c r="O63" s="7">
        <v>0</v>
      </c>
      <c r="P63" s="7"/>
      <c r="Q63" s="7">
        <f t="shared" si="1"/>
        <v>1364104107</v>
      </c>
    </row>
    <row r="64" spans="1:17">
      <c r="A64" s="8" t="s">
        <v>105</v>
      </c>
      <c r="C64" s="7">
        <v>285441693</v>
      </c>
      <c r="D64" s="7"/>
      <c r="E64" s="7">
        <v>0</v>
      </c>
      <c r="F64" s="7"/>
      <c r="G64" s="7">
        <v>0</v>
      </c>
      <c r="H64" s="7"/>
      <c r="I64" s="7">
        <f t="shared" si="0"/>
        <v>285441693</v>
      </c>
      <c r="J64" s="7"/>
      <c r="K64" s="7">
        <v>2723769861</v>
      </c>
      <c r="L64" s="7"/>
      <c r="M64" s="7">
        <v>0</v>
      </c>
      <c r="N64" s="7"/>
      <c r="O64" s="7">
        <v>0</v>
      </c>
      <c r="P64" s="7"/>
      <c r="Q64" s="7">
        <f t="shared" si="1"/>
        <v>2723769861</v>
      </c>
    </row>
    <row r="65" spans="1:17">
      <c r="A65" s="8" t="s">
        <v>102</v>
      </c>
      <c r="C65" s="7">
        <v>138087641</v>
      </c>
      <c r="D65" s="7"/>
      <c r="E65" s="7">
        <v>0</v>
      </c>
      <c r="F65" s="7"/>
      <c r="G65" s="7">
        <v>0</v>
      </c>
      <c r="H65" s="7"/>
      <c r="I65" s="7">
        <f t="shared" si="0"/>
        <v>138087641</v>
      </c>
      <c r="J65" s="7"/>
      <c r="K65" s="7">
        <v>1354133745</v>
      </c>
      <c r="L65" s="7"/>
      <c r="M65" s="7">
        <v>0</v>
      </c>
      <c r="N65" s="7"/>
      <c r="O65" s="7">
        <v>0</v>
      </c>
      <c r="P65" s="7"/>
      <c r="Q65" s="7">
        <f t="shared" si="1"/>
        <v>1354133745</v>
      </c>
    </row>
    <row r="66" spans="1:17">
      <c r="A66" s="8" t="s">
        <v>66</v>
      </c>
      <c r="C66" s="7">
        <v>12949089045</v>
      </c>
      <c r="D66" s="7"/>
      <c r="E66" s="7">
        <v>2425624222</v>
      </c>
      <c r="F66" s="7"/>
      <c r="G66" s="7">
        <v>0</v>
      </c>
      <c r="H66" s="7"/>
      <c r="I66" s="7">
        <f t="shared" si="0"/>
        <v>15374713267</v>
      </c>
      <c r="J66" s="7"/>
      <c r="K66" s="7">
        <v>53125908785</v>
      </c>
      <c r="L66" s="7"/>
      <c r="M66" s="7">
        <v>11868165600</v>
      </c>
      <c r="N66" s="7"/>
      <c r="O66" s="7">
        <v>0</v>
      </c>
      <c r="P66" s="7"/>
      <c r="Q66" s="7">
        <f t="shared" si="1"/>
        <v>64994074385</v>
      </c>
    </row>
    <row r="67" spans="1:17">
      <c r="A67" s="8" t="s">
        <v>146</v>
      </c>
      <c r="C67" s="7">
        <v>7180587963</v>
      </c>
      <c r="D67" s="7"/>
      <c r="E67" s="7">
        <v>-40073200000</v>
      </c>
      <c r="F67" s="7"/>
      <c r="G67" s="7">
        <v>0</v>
      </c>
      <c r="H67" s="7"/>
      <c r="I67" s="7">
        <f t="shared" si="0"/>
        <v>-32892612037</v>
      </c>
      <c r="J67" s="7"/>
      <c r="K67" s="7">
        <v>7180587963</v>
      </c>
      <c r="L67" s="7"/>
      <c r="M67" s="7">
        <v>-40073200000</v>
      </c>
      <c r="N67" s="7"/>
      <c r="O67" s="7">
        <v>0</v>
      </c>
      <c r="P67" s="7"/>
      <c r="Q67" s="7">
        <f t="shared" si="1"/>
        <v>-32892612037</v>
      </c>
    </row>
    <row r="68" spans="1:17">
      <c r="A68" s="8" t="s">
        <v>69</v>
      </c>
      <c r="C68" s="7">
        <v>38931845467</v>
      </c>
      <c r="D68" s="7"/>
      <c r="E68" s="7">
        <v>8783712791</v>
      </c>
      <c r="F68" s="7"/>
      <c r="G68" s="7">
        <v>0</v>
      </c>
      <c r="H68" s="7"/>
      <c r="I68" s="7">
        <f t="shared" si="0"/>
        <v>47715558258</v>
      </c>
      <c r="J68" s="7"/>
      <c r="K68" s="7">
        <v>224129676774</v>
      </c>
      <c r="L68" s="7"/>
      <c r="M68" s="7">
        <v>-95971791221</v>
      </c>
      <c r="N68" s="7"/>
      <c r="O68" s="7">
        <v>0</v>
      </c>
      <c r="P68" s="7"/>
      <c r="Q68" s="7">
        <f t="shared" si="1"/>
        <v>128157885553</v>
      </c>
    </row>
    <row r="69" spans="1:17">
      <c r="A69" s="8" t="s">
        <v>160</v>
      </c>
      <c r="C69" s="7">
        <v>4554358504</v>
      </c>
      <c r="D69" s="7"/>
      <c r="E69" s="7">
        <v>18960516000</v>
      </c>
      <c r="F69" s="7"/>
      <c r="G69" s="7">
        <v>0</v>
      </c>
      <c r="H69" s="7"/>
      <c r="I69" s="7">
        <f t="shared" si="0"/>
        <v>23514874504</v>
      </c>
      <c r="J69" s="7"/>
      <c r="K69" s="7">
        <v>4554358504</v>
      </c>
      <c r="L69" s="7"/>
      <c r="M69" s="7">
        <v>18960516000</v>
      </c>
      <c r="N69" s="7"/>
      <c r="O69" s="7">
        <v>0</v>
      </c>
      <c r="P69" s="7"/>
      <c r="Q69" s="7">
        <f t="shared" si="1"/>
        <v>23514874504</v>
      </c>
    </row>
    <row r="70" spans="1:17">
      <c r="A70" s="8" t="s">
        <v>85</v>
      </c>
      <c r="C70" s="7">
        <v>31123403956</v>
      </c>
      <c r="D70" s="7"/>
      <c r="E70" s="7">
        <v>5006592003</v>
      </c>
      <c r="F70" s="7"/>
      <c r="G70" s="7">
        <v>0</v>
      </c>
      <c r="H70" s="7"/>
      <c r="I70" s="7">
        <f t="shared" si="0"/>
        <v>36129995959</v>
      </c>
      <c r="J70" s="7"/>
      <c r="K70" s="7">
        <v>87770061477</v>
      </c>
      <c r="L70" s="7"/>
      <c r="M70" s="7">
        <v>15317358758</v>
      </c>
      <c r="N70" s="7"/>
      <c r="O70" s="7">
        <v>0</v>
      </c>
      <c r="P70" s="7"/>
      <c r="Q70" s="7">
        <f t="shared" si="1"/>
        <v>103087420235</v>
      </c>
    </row>
    <row r="71" spans="1:17">
      <c r="A71" s="8" t="s">
        <v>120</v>
      </c>
      <c r="C71" s="7">
        <v>6778716329</v>
      </c>
      <c r="D71" s="7"/>
      <c r="E71" s="7">
        <v>2573474223</v>
      </c>
      <c r="F71" s="7"/>
      <c r="G71" s="7">
        <v>0</v>
      </c>
      <c r="H71" s="7"/>
      <c r="I71" s="7">
        <f t="shared" si="0"/>
        <v>9352190552</v>
      </c>
      <c r="J71" s="7"/>
      <c r="K71" s="7">
        <v>32352751836</v>
      </c>
      <c r="L71" s="7"/>
      <c r="M71" s="7">
        <v>12120892722</v>
      </c>
      <c r="N71" s="7"/>
      <c r="O71" s="7">
        <v>0</v>
      </c>
      <c r="P71" s="7"/>
      <c r="Q71" s="7">
        <f t="shared" si="1"/>
        <v>44473644558</v>
      </c>
    </row>
    <row r="72" spans="1:17">
      <c r="A72" s="8" t="s">
        <v>295</v>
      </c>
      <c r="C72" s="7">
        <v>8660737264</v>
      </c>
      <c r="D72" s="7"/>
      <c r="E72" s="7">
        <v>3093227024</v>
      </c>
      <c r="F72" s="7"/>
      <c r="G72" s="7">
        <v>0</v>
      </c>
      <c r="H72" s="7"/>
      <c r="I72" s="7">
        <f t="shared" si="0"/>
        <v>11753964288</v>
      </c>
      <c r="J72" s="7"/>
      <c r="K72" s="7">
        <v>34475128193</v>
      </c>
      <c r="L72" s="7"/>
      <c r="M72" s="7">
        <v>2213881327</v>
      </c>
      <c r="N72" s="7"/>
      <c r="O72" s="7">
        <v>0</v>
      </c>
      <c r="P72" s="7"/>
      <c r="Q72" s="7">
        <f t="shared" si="1"/>
        <v>36689009520</v>
      </c>
    </row>
    <row r="73" spans="1:17">
      <c r="A73" s="8" t="s">
        <v>97</v>
      </c>
      <c r="C73" s="7">
        <v>1645864817</v>
      </c>
      <c r="D73" s="7"/>
      <c r="E73" s="7">
        <v>0</v>
      </c>
      <c r="F73" s="7"/>
      <c r="G73" s="7">
        <v>0</v>
      </c>
      <c r="H73" s="7"/>
      <c r="I73" s="7">
        <f t="shared" ref="I73:I95" si="2">C73+E73+G73</f>
        <v>1645864817</v>
      </c>
      <c r="J73" s="7"/>
      <c r="K73" s="7">
        <v>5346261845</v>
      </c>
      <c r="L73" s="7"/>
      <c r="M73" s="7">
        <v>-7166426</v>
      </c>
      <c r="N73" s="7"/>
      <c r="O73" s="7">
        <v>0</v>
      </c>
      <c r="P73" s="7"/>
      <c r="Q73" s="7">
        <f t="shared" ref="Q73:Q95" si="3">K73+M73+O73</f>
        <v>5339095419</v>
      </c>
    </row>
    <row r="74" spans="1:17">
      <c r="A74" s="8" t="s">
        <v>129</v>
      </c>
      <c r="C74" s="7">
        <v>1084869863</v>
      </c>
      <c r="D74" s="7"/>
      <c r="E74" s="7">
        <v>160734999</v>
      </c>
      <c r="F74" s="7"/>
      <c r="G74" s="7">
        <v>0</v>
      </c>
      <c r="H74" s="7"/>
      <c r="I74" s="7">
        <f t="shared" si="2"/>
        <v>1245604862</v>
      </c>
      <c r="J74" s="7"/>
      <c r="K74" s="7">
        <v>1084869863</v>
      </c>
      <c r="L74" s="7"/>
      <c r="M74" s="7">
        <v>160734999</v>
      </c>
      <c r="N74" s="7"/>
      <c r="O74" s="7">
        <v>0</v>
      </c>
      <c r="P74" s="7"/>
      <c r="Q74" s="7">
        <f t="shared" si="3"/>
        <v>1245604862</v>
      </c>
    </row>
    <row r="75" spans="1:17">
      <c r="A75" s="8" t="s">
        <v>117</v>
      </c>
      <c r="C75" s="7">
        <v>6704660613</v>
      </c>
      <c r="D75" s="7"/>
      <c r="E75" s="7">
        <v>2408506137</v>
      </c>
      <c r="F75" s="7"/>
      <c r="G75" s="7">
        <v>0</v>
      </c>
      <c r="H75" s="7"/>
      <c r="I75" s="7">
        <f t="shared" si="2"/>
        <v>9113166750</v>
      </c>
      <c r="J75" s="7"/>
      <c r="K75" s="7">
        <v>32546652761</v>
      </c>
      <c r="L75" s="7"/>
      <c r="M75" s="7">
        <v>11494387017</v>
      </c>
      <c r="N75" s="7"/>
      <c r="O75" s="7">
        <v>0</v>
      </c>
      <c r="P75" s="7"/>
      <c r="Q75" s="7">
        <f t="shared" si="3"/>
        <v>44041039778</v>
      </c>
    </row>
    <row r="76" spans="1:17">
      <c r="A76" s="8" t="s">
        <v>114</v>
      </c>
      <c r="C76" s="7">
        <v>3728551639</v>
      </c>
      <c r="D76" s="7"/>
      <c r="E76" s="7">
        <v>2629923303</v>
      </c>
      <c r="F76" s="7"/>
      <c r="G76" s="7">
        <v>0</v>
      </c>
      <c r="H76" s="7"/>
      <c r="I76" s="7">
        <f t="shared" si="2"/>
        <v>6358474942</v>
      </c>
      <c r="J76" s="7"/>
      <c r="K76" s="7">
        <v>14948703556</v>
      </c>
      <c r="L76" s="7"/>
      <c r="M76" s="7">
        <v>5134280651</v>
      </c>
      <c r="N76" s="7"/>
      <c r="O76" s="7">
        <v>0</v>
      </c>
      <c r="P76" s="7"/>
      <c r="Q76" s="7">
        <f t="shared" si="3"/>
        <v>20082984207</v>
      </c>
    </row>
    <row r="77" spans="1:17">
      <c r="A77" s="8" t="s">
        <v>72</v>
      </c>
      <c r="C77" s="7">
        <v>15123657072</v>
      </c>
      <c r="D77" s="7"/>
      <c r="E77" s="7">
        <v>4250412181</v>
      </c>
      <c r="F77" s="7"/>
      <c r="G77" s="7">
        <v>0</v>
      </c>
      <c r="H77" s="7"/>
      <c r="I77" s="7">
        <f t="shared" si="2"/>
        <v>19374069253</v>
      </c>
      <c r="J77" s="7"/>
      <c r="K77" s="7">
        <v>66886429120</v>
      </c>
      <c r="L77" s="7"/>
      <c r="M77" s="7">
        <v>-1370968742</v>
      </c>
      <c r="N77" s="7"/>
      <c r="O77" s="7">
        <v>0</v>
      </c>
      <c r="P77" s="7"/>
      <c r="Q77" s="7">
        <f t="shared" si="3"/>
        <v>65515460378</v>
      </c>
    </row>
    <row r="78" spans="1:17">
      <c r="A78" s="8" t="s">
        <v>75</v>
      </c>
      <c r="C78" s="7">
        <v>14253772510</v>
      </c>
      <c r="D78" s="7"/>
      <c r="E78" s="7">
        <v>-55047352318</v>
      </c>
      <c r="F78" s="7"/>
      <c r="G78" s="7">
        <v>0</v>
      </c>
      <c r="H78" s="7"/>
      <c r="I78" s="7">
        <f t="shared" si="2"/>
        <v>-40793579808</v>
      </c>
      <c r="J78" s="7"/>
      <c r="K78" s="7">
        <v>128384971570</v>
      </c>
      <c r="L78" s="7"/>
      <c r="M78" s="7">
        <v>-43909451648</v>
      </c>
      <c r="N78" s="7"/>
      <c r="O78" s="7">
        <v>0</v>
      </c>
      <c r="P78" s="7"/>
      <c r="Q78" s="7">
        <f t="shared" si="3"/>
        <v>84475519922</v>
      </c>
    </row>
    <row r="79" spans="1:17">
      <c r="A79" s="8" t="s">
        <v>163</v>
      </c>
      <c r="C79" s="7">
        <v>94509352008</v>
      </c>
      <c r="D79" s="7"/>
      <c r="E79" s="7">
        <v>-69411876</v>
      </c>
      <c r="F79" s="7"/>
      <c r="G79" s="7">
        <v>0</v>
      </c>
      <c r="H79" s="7"/>
      <c r="I79" s="7">
        <f t="shared" si="2"/>
        <v>94439940132</v>
      </c>
      <c r="J79" s="7"/>
      <c r="K79" s="7">
        <v>94509352008</v>
      </c>
      <c r="L79" s="7"/>
      <c r="M79" s="7">
        <v>-69411876</v>
      </c>
      <c r="N79" s="7"/>
      <c r="O79" s="7">
        <v>0</v>
      </c>
      <c r="P79" s="7"/>
      <c r="Q79" s="7">
        <f t="shared" si="3"/>
        <v>94439940132</v>
      </c>
    </row>
    <row r="80" spans="1:17">
      <c r="A80" s="8" t="s">
        <v>60</v>
      </c>
      <c r="C80" s="7">
        <v>16481849316</v>
      </c>
      <c r="D80" s="7"/>
      <c r="E80" s="7">
        <v>0</v>
      </c>
      <c r="F80" s="7"/>
      <c r="G80" s="7">
        <v>0</v>
      </c>
      <c r="H80" s="7"/>
      <c r="I80" s="7">
        <f t="shared" si="2"/>
        <v>16481849316</v>
      </c>
      <c r="J80" s="7"/>
      <c r="K80" s="7">
        <v>60000178083</v>
      </c>
      <c r="L80" s="7"/>
      <c r="M80" s="7">
        <v>-65613635</v>
      </c>
      <c r="N80" s="7"/>
      <c r="O80" s="7">
        <v>0</v>
      </c>
      <c r="P80" s="7"/>
      <c r="Q80" s="7">
        <f t="shared" si="3"/>
        <v>59934564448</v>
      </c>
    </row>
    <row r="81" spans="1:17">
      <c r="A81" s="8" t="s">
        <v>138</v>
      </c>
      <c r="C81" s="7">
        <v>0</v>
      </c>
      <c r="D81" s="7"/>
      <c r="E81" s="7">
        <v>779928562</v>
      </c>
      <c r="F81" s="7"/>
      <c r="G81" s="7">
        <v>0</v>
      </c>
      <c r="H81" s="7"/>
      <c r="I81" s="7">
        <f t="shared" si="2"/>
        <v>779928562</v>
      </c>
      <c r="J81" s="7"/>
      <c r="K81" s="7">
        <v>0</v>
      </c>
      <c r="L81" s="7"/>
      <c r="M81" s="7">
        <v>779928562</v>
      </c>
      <c r="N81" s="7"/>
      <c r="O81" s="7">
        <v>0</v>
      </c>
      <c r="P81" s="7"/>
      <c r="Q81" s="7">
        <f t="shared" si="3"/>
        <v>779928562</v>
      </c>
    </row>
    <row r="82" spans="1:17">
      <c r="A82" s="8" t="s">
        <v>135</v>
      </c>
      <c r="C82" s="7">
        <v>0</v>
      </c>
      <c r="D82" s="7"/>
      <c r="E82" s="7">
        <v>1383474748</v>
      </c>
      <c r="F82" s="7"/>
      <c r="G82" s="7">
        <v>0</v>
      </c>
      <c r="H82" s="7"/>
      <c r="I82" s="7">
        <f t="shared" si="2"/>
        <v>1383474748</v>
      </c>
      <c r="J82" s="7"/>
      <c r="K82" s="7">
        <v>0</v>
      </c>
      <c r="L82" s="7"/>
      <c r="M82" s="7">
        <v>1383474748</v>
      </c>
      <c r="N82" s="7"/>
      <c r="O82" s="7">
        <v>0</v>
      </c>
      <c r="P82" s="7"/>
      <c r="Q82" s="7">
        <f t="shared" si="3"/>
        <v>1383474748</v>
      </c>
    </row>
    <row r="83" spans="1:17">
      <c r="A83" s="8" t="s">
        <v>143</v>
      </c>
      <c r="C83" s="7">
        <v>0</v>
      </c>
      <c r="D83" s="7"/>
      <c r="E83" s="7">
        <v>22883467</v>
      </c>
      <c r="F83" s="7"/>
      <c r="G83" s="7">
        <v>0</v>
      </c>
      <c r="H83" s="7"/>
      <c r="I83" s="7">
        <f t="shared" si="2"/>
        <v>22883467</v>
      </c>
      <c r="J83" s="7"/>
      <c r="K83" s="7">
        <v>0</v>
      </c>
      <c r="L83" s="7"/>
      <c r="M83" s="7">
        <v>22883467</v>
      </c>
      <c r="N83" s="7"/>
      <c r="O83" s="7">
        <v>0</v>
      </c>
      <c r="P83" s="7"/>
      <c r="Q83" s="7">
        <f t="shared" si="3"/>
        <v>22883467</v>
      </c>
    </row>
    <row r="84" spans="1:17">
      <c r="A84" s="8" t="s">
        <v>133</v>
      </c>
      <c r="C84" s="7">
        <v>0</v>
      </c>
      <c r="D84" s="7"/>
      <c r="E84" s="7">
        <v>656683230</v>
      </c>
      <c r="F84" s="7"/>
      <c r="G84" s="7">
        <v>0</v>
      </c>
      <c r="H84" s="7"/>
      <c r="I84" s="7">
        <f t="shared" si="2"/>
        <v>656683230</v>
      </c>
      <c r="J84" s="7"/>
      <c r="K84" s="7">
        <v>0</v>
      </c>
      <c r="L84" s="7"/>
      <c r="M84" s="7">
        <v>656683230</v>
      </c>
      <c r="N84" s="7"/>
      <c r="O84" s="7">
        <v>0</v>
      </c>
      <c r="P84" s="7"/>
      <c r="Q84" s="7">
        <f t="shared" si="3"/>
        <v>656683230</v>
      </c>
    </row>
    <row r="85" spans="1:17">
      <c r="A85" s="8" t="s">
        <v>131</v>
      </c>
      <c r="C85" s="7">
        <v>0</v>
      </c>
      <c r="D85" s="7"/>
      <c r="E85" s="7">
        <v>1827104945</v>
      </c>
      <c r="F85" s="7"/>
      <c r="G85" s="7">
        <v>0</v>
      </c>
      <c r="H85" s="7"/>
      <c r="I85" s="7">
        <f t="shared" si="2"/>
        <v>1827104945</v>
      </c>
      <c r="J85" s="7"/>
      <c r="K85" s="7">
        <v>0</v>
      </c>
      <c r="L85" s="7"/>
      <c r="M85" s="7">
        <v>1827104945</v>
      </c>
      <c r="N85" s="7"/>
      <c r="O85" s="7">
        <v>0</v>
      </c>
      <c r="P85" s="7"/>
      <c r="Q85" s="7">
        <f t="shared" si="3"/>
        <v>1827104945</v>
      </c>
    </row>
    <row r="86" spans="1:17">
      <c r="A86" s="8" t="s">
        <v>126</v>
      </c>
      <c r="C86" s="7">
        <v>0</v>
      </c>
      <c r="D86" s="7"/>
      <c r="E86" s="7">
        <v>260865407</v>
      </c>
      <c r="F86" s="7"/>
      <c r="G86" s="7">
        <v>0</v>
      </c>
      <c r="H86" s="7"/>
      <c r="I86" s="7">
        <f t="shared" si="2"/>
        <v>260865407</v>
      </c>
      <c r="J86" s="7"/>
      <c r="K86" s="7">
        <v>0</v>
      </c>
      <c r="L86" s="7"/>
      <c r="M86" s="7">
        <v>260865407</v>
      </c>
      <c r="N86" s="7"/>
      <c r="O86" s="7">
        <v>0</v>
      </c>
      <c r="P86" s="7"/>
      <c r="Q86" s="7">
        <f t="shared" si="3"/>
        <v>260865407</v>
      </c>
    </row>
    <row r="87" spans="1:17">
      <c r="A87" s="8" t="s">
        <v>123</v>
      </c>
      <c r="C87" s="7">
        <v>0</v>
      </c>
      <c r="D87" s="7"/>
      <c r="E87" s="7">
        <v>36836883</v>
      </c>
      <c r="F87" s="7"/>
      <c r="G87" s="7">
        <v>0</v>
      </c>
      <c r="H87" s="7"/>
      <c r="I87" s="7">
        <f t="shared" si="2"/>
        <v>36836883</v>
      </c>
      <c r="J87" s="7"/>
      <c r="K87" s="7">
        <v>0</v>
      </c>
      <c r="L87" s="7"/>
      <c r="M87" s="7">
        <v>36836883</v>
      </c>
      <c r="N87" s="7"/>
      <c r="O87" s="7">
        <v>0</v>
      </c>
      <c r="P87" s="7"/>
      <c r="Q87" s="7">
        <f t="shared" si="3"/>
        <v>36836883</v>
      </c>
    </row>
    <row r="88" spans="1:17">
      <c r="A88" s="8" t="s">
        <v>54</v>
      </c>
      <c r="C88" s="7">
        <v>0</v>
      </c>
      <c r="D88" s="7"/>
      <c r="E88" s="7">
        <v>1927894094</v>
      </c>
      <c r="F88" s="7"/>
      <c r="G88" s="7">
        <v>0</v>
      </c>
      <c r="H88" s="7"/>
      <c r="I88" s="7">
        <f t="shared" si="2"/>
        <v>1927894094</v>
      </c>
      <c r="J88" s="7"/>
      <c r="K88" s="7">
        <v>0</v>
      </c>
      <c r="L88" s="7"/>
      <c r="M88" s="7">
        <v>20791444372</v>
      </c>
      <c r="N88" s="7"/>
      <c r="O88" s="7">
        <v>0</v>
      </c>
      <c r="P88" s="7"/>
      <c r="Q88" s="7">
        <f t="shared" si="3"/>
        <v>20791444372</v>
      </c>
    </row>
    <row r="89" spans="1:17">
      <c r="A89" s="8" t="s">
        <v>51</v>
      </c>
      <c r="C89" s="7">
        <v>0</v>
      </c>
      <c r="D89" s="7"/>
      <c r="E89" s="7">
        <v>3444785621</v>
      </c>
      <c r="F89" s="7"/>
      <c r="G89" s="7">
        <v>0</v>
      </c>
      <c r="H89" s="7"/>
      <c r="I89" s="7">
        <f t="shared" si="2"/>
        <v>3444785621</v>
      </c>
      <c r="J89" s="7"/>
      <c r="K89" s="7">
        <v>0</v>
      </c>
      <c r="L89" s="7"/>
      <c r="M89" s="7">
        <v>38241757150</v>
      </c>
      <c r="N89" s="7"/>
      <c r="O89" s="7">
        <v>0</v>
      </c>
      <c r="P89" s="7"/>
      <c r="Q89" s="7">
        <f t="shared" si="3"/>
        <v>38241757150</v>
      </c>
    </row>
    <row r="90" spans="1:17">
      <c r="A90" s="8" t="s">
        <v>43</v>
      </c>
      <c r="C90" s="7">
        <v>0</v>
      </c>
      <c r="D90" s="7"/>
      <c r="E90" s="7">
        <v>17514273027</v>
      </c>
      <c r="F90" s="7"/>
      <c r="G90" s="7">
        <v>0</v>
      </c>
      <c r="H90" s="7"/>
      <c r="I90" s="7">
        <f t="shared" si="2"/>
        <v>17514273027</v>
      </c>
      <c r="J90" s="7"/>
      <c r="K90" s="7">
        <v>0</v>
      </c>
      <c r="L90" s="7"/>
      <c r="M90" s="7">
        <v>70207723701</v>
      </c>
      <c r="N90" s="7"/>
      <c r="O90" s="7">
        <v>0</v>
      </c>
      <c r="P90" s="7"/>
      <c r="Q90" s="7">
        <f t="shared" si="3"/>
        <v>70207723701</v>
      </c>
    </row>
    <row r="91" spans="1:17">
      <c r="A91" s="8" t="s">
        <v>40</v>
      </c>
      <c r="C91" s="7">
        <v>0</v>
      </c>
      <c r="D91" s="7"/>
      <c r="E91" s="7">
        <v>23154215</v>
      </c>
      <c r="F91" s="7"/>
      <c r="G91" s="7">
        <v>0</v>
      </c>
      <c r="H91" s="7"/>
      <c r="I91" s="7">
        <f t="shared" si="2"/>
        <v>23154215</v>
      </c>
      <c r="J91" s="7"/>
      <c r="K91" s="7">
        <v>0</v>
      </c>
      <c r="L91" s="7"/>
      <c r="M91" s="7">
        <v>43230295297</v>
      </c>
      <c r="N91" s="7"/>
      <c r="O91" s="7">
        <v>0</v>
      </c>
      <c r="P91" s="7"/>
      <c r="Q91" s="7">
        <f t="shared" si="3"/>
        <v>43230295297</v>
      </c>
    </row>
    <row r="92" spans="1:17">
      <c r="A92" s="8" t="s">
        <v>154</v>
      </c>
      <c r="C92" s="7">
        <v>0</v>
      </c>
      <c r="D92" s="7"/>
      <c r="E92" s="7">
        <v>105329198</v>
      </c>
      <c r="F92" s="7"/>
      <c r="G92" s="7">
        <v>0</v>
      </c>
      <c r="H92" s="7"/>
      <c r="I92" s="7">
        <f t="shared" si="2"/>
        <v>105329198</v>
      </c>
      <c r="J92" s="7"/>
      <c r="K92" s="7">
        <v>0</v>
      </c>
      <c r="L92" s="7"/>
      <c r="M92" s="7">
        <v>105329198</v>
      </c>
      <c r="N92" s="7"/>
      <c r="O92" s="7">
        <v>0</v>
      </c>
      <c r="P92" s="7"/>
      <c r="Q92" s="7">
        <f t="shared" si="3"/>
        <v>105329198</v>
      </c>
    </row>
    <row r="93" spans="1:17">
      <c r="A93" s="8" t="s">
        <v>18</v>
      </c>
      <c r="C93" s="7">
        <v>0</v>
      </c>
      <c r="D93" s="7"/>
      <c r="E93" s="7"/>
      <c r="F93" s="7"/>
      <c r="G93" s="7"/>
      <c r="H93" s="7"/>
      <c r="I93" s="7">
        <f t="shared" si="2"/>
        <v>0</v>
      </c>
      <c r="J93" s="7"/>
      <c r="K93" s="7">
        <v>50910000000</v>
      </c>
      <c r="L93" s="7"/>
      <c r="M93" s="7">
        <v>0</v>
      </c>
      <c r="N93" s="7"/>
      <c r="O93" s="7">
        <v>0</v>
      </c>
      <c r="P93" s="7"/>
      <c r="Q93" s="7">
        <f t="shared" si="3"/>
        <v>50910000000</v>
      </c>
    </row>
    <row r="94" spans="1:17">
      <c r="A94" s="8" t="s">
        <v>377</v>
      </c>
      <c r="C94" s="7">
        <v>2747899170</v>
      </c>
      <c r="D94" s="7"/>
      <c r="E94" s="7"/>
      <c r="F94" s="7"/>
      <c r="G94" s="7"/>
      <c r="H94" s="7"/>
      <c r="I94" s="7">
        <f>C94+E94+G94</f>
        <v>2747899170</v>
      </c>
      <c r="J94" s="7"/>
      <c r="K94" s="7">
        <v>10900000041</v>
      </c>
      <c r="L94" s="7"/>
      <c r="M94" s="7">
        <v>0</v>
      </c>
      <c r="N94" s="7"/>
      <c r="O94" s="7">
        <v>0</v>
      </c>
      <c r="P94" s="7"/>
      <c r="Q94" s="7">
        <f t="shared" si="3"/>
        <v>10900000041</v>
      </c>
    </row>
    <row r="95" spans="1:17" ht="24.75" thickBot="1">
      <c r="A95" s="8" t="s">
        <v>378</v>
      </c>
      <c r="C95" s="7">
        <v>0</v>
      </c>
      <c r="D95" s="7"/>
      <c r="E95" s="7"/>
      <c r="F95" s="7"/>
      <c r="G95" s="7"/>
      <c r="H95" s="7"/>
      <c r="I95" s="7">
        <f t="shared" si="2"/>
        <v>0</v>
      </c>
      <c r="J95" s="7"/>
      <c r="K95" s="7">
        <v>1207191584</v>
      </c>
      <c r="L95" s="7"/>
      <c r="M95" s="7">
        <v>0</v>
      </c>
      <c r="N95" s="7"/>
      <c r="O95" s="7">
        <v>0</v>
      </c>
      <c r="P95" s="7"/>
      <c r="Q95" s="7">
        <f t="shared" si="3"/>
        <v>1207191584</v>
      </c>
    </row>
    <row r="96" spans="1:17" ht="24.75" thickBot="1">
      <c r="A96" s="2" t="s">
        <v>20</v>
      </c>
      <c r="C96" s="21">
        <f>SUM(C8:C95)</f>
        <v>354331935605</v>
      </c>
      <c r="D96" s="7"/>
      <c r="E96" s="21">
        <f>SUM(E8:E95)</f>
        <v>-54774080367</v>
      </c>
      <c r="F96" s="7"/>
      <c r="G96" s="21">
        <f>SUM(G8:G95)</f>
        <v>125920327960</v>
      </c>
      <c r="H96" s="7"/>
      <c r="I96" s="21">
        <f>SUM(I8:I95)</f>
        <v>425478183198</v>
      </c>
      <c r="J96" s="7"/>
      <c r="K96" s="21">
        <f>SUM(K8:K95)</f>
        <v>1739970409804</v>
      </c>
      <c r="L96" s="7"/>
      <c r="M96" s="21">
        <f>SUM(M8:M95)</f>
        <v>135433783074</v>
      </c>
      <c r="N96" s="7"/>
      <c r="O96" s="21">
        <f>SUM(O8:O95)</f>
        <v>1710992187131</v>
      </c>
      <c r="P96" s="7"/>
      <c r="Q96" s="21">
        <f>SUM(Q8:Q95)</f>
        <v>3586396380009</v>
      </c>
    </row>
    <row r="97" spans="3:17" ht="24.75" thickTop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2"/>
  <sheetViews>
    <sheetView rightToLeft="1" topLeftCell="A22" workbookViewId="0">
      <selection activeCell="I6" sqref="I6:K6"/>
    </sheetView>
  </sheetViews>
  <sheetFormatPr defaultRowHeight="24"/>
  <cols>
    <col min="1" max="1" width="33.140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</row>
    <row r="3" spans="1:11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</row>
    <row r="4" spans="1:11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</row>
    <row r="6" spans="1:11" ht="24.75">
      <c r="A6" s="28" t="s">
        <v>365</v>
      </c>
      <c r="B6" s="28" t="s">
        <v>365</v>
      </c>
      <c r="C6" s="28" t="s">
        <v>365</v>
      </c>
      <c r="E6" s="28" t="s">
        <v>274</v>
      </c>
      <c r="F6" s="28" t="s">
        <v>274</v>
      </c>
      <c r="G6" s="28" t="s">
        <v>274</v>
      </c>
      <c r="I6" s="28" t="s">
        <v>275</v>
      </c>
      <c r="J6" s="28" t="s">
        <v>275</v>
      </c>
      <c r="K6" s="28" t="s">
        <v>275</v>
      </c>
    </row>
    <row r="7" spans="1:11" ht="24.75">
      <c r="A7" s="28" t="s">
        <v>366</v>
      </c>
      <c r="C7" s="28" t="s">
        <v>201</v>
      </c>
      <c r="E7" s="28" t="s">
        <v>367</v>
      </c>
      <c r="G7" s="28" t="s">
        <v>368</v>
      </c>
      <c r="I7" s="28" t="s">
        <v>367</v>
      </c>
      <c r="K7" s="28" t="s">
        <v>368</v>
      </c>
    </row>
    <row r="8" spans="1:11">
      <c r="A8" s="8" t="s">
        <v>207</v>
      </c>
      <c r="C8" s="2" t="s">
        <v>208</v>
      </c>
      <c r="E8" s="4">
        <v>669498</v>
      </c>
      <c r="G8" s="10">
        <f>E8/$E$31</f>
        <v>2.209156113864029E-6</v>
      </c>
      <c r="I8" s="4">
        <v>3737862</v>
      </c>
      <c r="K8" s="10">
        <f>I8/$I$31</f>
        <v>4.3624766970840653E-6</v>
      </c>
    </row>
    <row r="9" spans="1:11">
      <c r="A9" s="8" t="s">
        <v>211</v>
      </c>
      <c r="C9" s="2" t="s">
        <v>212</v>
      </c>
      <c r="E9" s="4">
        <v>5408886822</v>
      </c>
      <c r="G9" s="10">
        <f t="shared" ref="G9:G30" si="0">E9/$E$31</f>
        <v>1.7847813424416322E-2</v>
      </c>
      <c r="I9" s="4">
        <v>9115821505</v>
      </c>
      <c r="K9" s="10">
        <f t="shared" ref="K9:K30" si="1">I9/$I$31</f>
        <v>1.0639119071367614E-2</v>
      </c>
    </row>
    <row r="10" spans="1:11">
      <c r="A10" s="8" t="s">
        <v>214</v>
      </c>
      <c r="C10" s="2" t="s">
        <v>218</v>
      </c>
      <c r="E10" s="4">
        <v>14794520548</v>
      </c>
      <c r="G10" s="10">
        <f t="shared" si="0"/>
        <v>4.8817779172307021E-2</v>
      </c>
      <c r="I10" s="4">
        <v>88370793745</v>
      </c>
      <c r="K10" s="10">
        <f t="shared" si="1"/>
        <v>0.10313797791769326</v>
      </c>
    </row>
    <row r="11" spans="1:11">
      <c r="A11" s="8" t="s">
        <v>214</v>
      </c>
      <c r="C11" s="2" t="s">
        <v>221</v>
      </c>
      <c r="E11" s="4">
        <v>7397260274</v>
      </c>
      <c r="G11" s="10">
        <f t="shared" si="0"/>
        <v>2.4408889586153511E-2</v>
      </c>
      <c r="I11" s="4">
        <v>42340696712</v>
      </c>
      <c r="K11" s="10">
        <f t="shared" si="1"/>
        <v>4.9416030539491264E-2</v>
      </c>
    </row>
    <row r="12" spans="1:11">
      <c r="A12" s="8" t="s">
        <v>214</v>
      </c>
      <c r="C12" s="2" t="s">
        <v>224</v>
      </c>
      <c r="E12" s="4">
        <v>15287671232</v>
      </c>
      <c r="G12" s="10">
        <f t="shared" si="0"/>
        <v>5.0445038474970852E-2</v>
      </c>
      <c r="I12" s="4">
        <v>73495003825</v>
      </c>
      <c r="K12" s="10">
        <f t="shared" si="1"/>
        <v>8.5776372037990364E-2</v>
      </c>
    </row>
    <row r="13" spans="1:11">
      <c r="A13" s="8" t="s">
        <v>246</v>
      </c>
      <c r="C13" s="2" t="s">
        <v>369</v>
      </c>
      <c r="E13" s="4">
        <v>0</v>
      </c>
      <c r="G13" s="10">
        <f t="shared" si="0"/>
        <v>0</v>
      </c>
      <c r="I13" s="4">
        <v>87260273972</v>
      </c>
      <c r="K13" s="10">
        <f t="shared" si="1"/>
        <v>0.10184188495563003</v>
      </c>
    </row>
    <row r="14" spans="1:11">
      <c r="A14" s="8" t="s">
        <v>228</v>
      </c>
      <c r="C14" s="2" t="s">
        <v>229</v>
      </c>
      <c r="E14" s="4">
        <v>231245</v>
      </c>
      <c r="G14" s="10">
        <f t="shared" si="0"/>
        <v>7.6304381125931283E-7</v>
      </c>
      <c r="I14" s="4">
        <v>2246713</v>
      </c>
      <c r="K14" s="10">
        <f t="shared" si="1"/>
        <v>2.6221495356264707E-6</v>
      </c>
    </row>
    <row r="15" spans="1:11">
      <c r="A15" s="8" t="s">
        <v>228</v>
      </c>
      <c r="C15" s="2" t="s">
        <v>231</v>
      </c>
      <c r="E15" s="4">
        <v>7758904110</v>
      </c>
      <c r="G15" s="10">
        <f t="shared" si="0"/>
        <v>2.5602213078293353E-2</v>
      </c>
      <c r="I15" s="4">
        <v>51210958901</v>
      </c>
      <c r="K15" s="10">
        <f t="shared" si="1"/>
        <v>5.9768556153475511E-2</v>
      </c>
    </row>
    <row r="16" spans="1:11">
      <c r="A16" s="8" t="s">
        <v>207</v>
      </c>
      <c r="C16" s="2" t="s">
        <v>232</v>
      </c>
      <c r="E16" s="4">
        <v>89643835611</v>
      </c>
      <c r="G16" s="10">
        <f t="shared" si="0"/>
        <v>0.29579958044723453</v>
      </c>
      <c r="I16" s="4">
        <v>250356164367</v>
      </c>
      <c r="K16" s="10">
        <f t="shared" si="1"/>
        <v>0.29219188215680125</v>
      </c>
    </row>
    <row r="17" spans="1:11">
      <c r="A17" s="8" t="s">
        <v>235</v>
      </c>
      <c r="C17" s="2" t="s">
        <v>236</v>
      </c>
      <c r="E17" s="4">
        <v>8678082208</v>
      </c>
      <c r="G17" s="10">
        <f t="shared" si="0"/>
        <v>2.8635243669761303E-2</v>
      </c>
      <c r="I17" s="4">
        <v>18787671230</v>
      </c>
      <c r="K17" s="10">
        <f t="shared" si="1"/>
        <v>2.1927181349485805E-2</v>
      </c>
    </row>
    <row r="18" spans="1:11">
      <c r="A18" s="8" t="s">
        <v>235</v>
      </c>
      <c r="C18" s="2" t="s">
        <v>240</v>
      </c>
      <c r="E18" s="4">
        <v>5206849319</v>
      </c>
      <c r="G18" s="10">
        <f t="shared" si="0"/>
        <v>1.7181146182718404E-2</v>
      </c>
      <c r="I18" s="4">
        <v>11050684929</v>
      </c>
      <c r="K18" s="10">
        <f t="shared" si="1"/>
        <v>1.2897307468702851E-2</v>
      </c>
    </row>
    <row r="19" spans="1:11">
      <c r="A19" s="8" t="s">
        <v>235</v>
      </c>
      <c r="C19" s="2" t="s">
        <v>242</v>
      </c>
      <c r="E19" s="4">
        <v>7810273989</v>
      </c>
      <c r="G19" s="10">
        <f t="shared" si="0"/>
        <v>2.5771719308724669E-2</v>
      </c>
      <c r="I19" s="4">
        <v>16243150683</v>
      </c>
      <c r="K19" s="10">
        <f t="shared" si="1"/>
        <v>1.8957459195072641E-2</v>
      </c>
    </row>
    <row r="20" spans="1:11">
      <c r="A20" s="8" t="s">
        <v>235</v>
      </c>
      <c r="C20" s="2" t="s">
        <v>244</v>
      </c>
      <c r="E20" s="4">
        <v>5206849317</v>
      </c>
      <c r="G20" s="10">
        <f t="shared" si="0"/>
        <v>1.7181146176118964E-2</v>
      </c>
      <c r="I20" s="4">
        <v>9719178079</v>
      </c>
      <c r="K20" s="10">
        <f t="shared" si="1"/>
        <v>1.1343299427439474E-2</v>
      </c>
    </row>
    <row r="21" spans="1:11">
      <c r="A21" s="8" t="s">
        <v>246</v>
      </c>
      <c r="C21" s="2" t="s">
        <v>247</v>
      </c>
      <c r="E21" s="4">
        <v>54452054795</v>
      </c>
      <c r="G21" s="10">
        <f t="shared" si="0"/>
        <v>0.17967654834343549</v>
      </c>
      <c r="I21" s="4">
        <v>92790410959</v>
      </c>
      <c r="K21" s="10">
        <f t="shared" si="1"/>
        <v>0.10829613440022434</v>
      </c>
    </row>
    <row r="22" spans="1:11">
      <c r="A22" s="8" t="s">
        <v>235</v>
      </c>
      <c r="C22" s="2" t="s">
        <v>249</v>
      </c>
      <c r="E22" s="4">
        <v>14742095906</v>
      </c>
      <c r="G22" s="10">
        <f t="shared" si="0"/>
        <v>4.8644792519036313E-2</v>
      </c>
      <c r="I22" s="4">
        <v>26898260273</v>
      </c>
      <c r="K22" s="10">
        <f t="shared" si="1"/>
        <v>3.1393088785264027E-2</v>
      </c>
    </row>
    <row r="23" spans="1:11">
      <c r="A23" s="8" t="s">
        <v>246</v>
      </c>
      <c r="C23" s="2" t="s">
        <v>251</v>
      </c>
      <c r="E23" s="4">
        <v>3267123288</v>
      </c>
      <c r="G23" s="10">
        <f t="shared" si="0"/>
        <v>1.0780592901596045E-2</v>
      </c>
      <c r="I23" s="4">
        <v>5227397260</v>
      </c>
      <c r="K23" s="10">
        <f t="shared" si="1"/>
        <v>6.1009204548351679E-3</v>
      </c>
    </row>
    <row r="24" spans="1:11">
      <c r="A24" s="8" t="s">
        <v>235</v>
      </c>
      <c r="C24" s="2" t="s">
        <v>253</v>
      </c>
      <c r="E24" s="4">
        <v>2599315075</v>
      </c>
      <c r="G24" s="10">
        <f t="shared" si="0"/>
        <v>8.5770126121290681E-3</v>
      </c>
      <c r="I24" s="4">
        <v>4445205478</v>
      </c>
      <c r="K24" s="10">
        <f t="shared" si="1"/>
        <v>5.1880206683728378E-3</v>
      </c>
    </row>
    <row r="25" spans="1:11">
      <c r="A25" s="8" t="s">
        <v>235</v>
      </c>
      <c r="C25" s="2" t="s">
        <v>255</v>
      </c>
      <c r="E25" s="4">
        <v>3465753429</v>
      </c>
      <c r="G25" s="10">
        <f t="shared" si="0"/>
        <v>1.1436016801873304E-2</v>
      </c>
      <c r="I25" s="4">
        <v>5424657532</v>
      </c>
      <c r="K25" s="10">
        <f t="shared" si="1"/>
        <v>6.3311438659350069E-3</v>
      </c>
    </row>
    <row r="26" spans="1:11">
      <c r="A26" s="8" t="s">
        <v>235</v>
      </c>
      <c r="C26" s="2" t="s">
        <v>257</v>
      </c>
      <c r="E26" s="4">
        <v>9530821923</v>
      </c>
      <c r="G26" s="10">
        <f t="shared" si="0"/>
        <v>3.1449046182878471E-2</v>
      </c>
      <c r="I26" s="4">
        <v>14917808217</v>
      </c>
      <c r="K26" s="10">
        <f t="shared" si="1"/>
        <v>1.7410645635989687E-2</v>
      </c>
    </row>
    <row r="27" spans="1:11">
      <c r="A27" s="8" t="s">
        <v>235</v>
      </c>
      <c r="C27" s="2" t="s">
        <v>259</v>
      </c>
      <c r="E27" s="4">
        <v>2599315073</v>
      </c>
      <c r="G27" s="10">
        <f>E27/$E$31</f>
        <v>8.5770126055296284E-3</v>
      </c>
      <c r="I27" s="4">
        <v>3955479450</v>
      </c>
      <c r="K27" s="10">
        <f t="shared" si="1"/>
        <v>4.6164590684246486E-3</v>
      </c>
    </row>
    <row r="28" spans="1:11">
      <c r="A28" s="8" t="s">
        <v>261</v>
      </c>
      <c r="C28" s="2" t="s">
        <v>264</v>
      </c>
      <c r="E28" s="4">
        <v>13972602734</v>
      </c>
      <c r="G28" s="10">
        <f t="shared" si="0"/>
        <v>4.6105680310336024E-2</v>
      </c>
      <c r="I28" s="4">
        <v>13972602734</v>
      </c>
      <c r="K28" s="10">
        <f t="shared" si="1"/>
        <v>1.6307491775963932E-2</v>
      </c>
    </row>
    <row r="29" spans="1:11">
      <c r="A29" s="8" t="s">
        <v>261</v>
      </c>
      <c r="C29" s="2" t="s">
        <v>266</v>
      </c>
      <c r="E29" s="4">
        <v>12328767118</v>
      </c>
      <c r="G29" s="10">
        <f t="shared" si="0"/>
        <v>4.0681482625990674E-2</v>
      </c>
      <c r="I29" s="4">
        <v>12328767118</v>
      </c>
      <c r="K29" s="10">
        <f t="shared" si="1"/>
        <v>1.4388963331458268E-2</v>
      </c>
    </row>
    <row r="30" spans="1:11" ht="24.75" thickBot="1">
      <c r="A30" s="8" t="s">
        <v>235</v>
      </c>
      <c r="C30" s="2" t="s">
        <v>268</v>
      </c>
      <c r="E30" s="4">
        <v>18904109586</v>
      </c>
      <c r="G30" s="10">
        <f t="shared" si="0"/>
        <v>6.2378273376570953E-2</v>
      </c>
      <c r="I30" s="4">
        <v>18904109586</v>
      </c>
      <c r="K30" s="10">
        <f t="shared" si="1"/>
        <v>2.2063077114149343E-2</v>
      </c>
    </row>
    <row r="31" spans="1:11" ht="24.75" thickBot="1">
      <c r="A31" s="8" t="s">
        <v>20</v>
      </c>
      <c r="C31" s="2" t="s">
        <v>20</v>
      </c>
      <c r="E31" s="5">
        <f>SUM(E8:E30)</f>
        <v>303055993100</v>
      </c>
      <c r="G31" s="24">
        <f>SUM(G8:G30)</f>
        <v>1</v>
      </c>
      <c r="I31" s="5">
        <f>SUM(I8:I30)</f>
        <v>856821081130</v>
      </c>
      <c r="K31" s="24">
        <f>SUM(K8:K30)</f>
        <v>1</v>
      </c>
    </row>
    <row r="32" spans="1:11" ht="24.75" thickTop="1">
      <c r="A32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7" sqref="E7"/>
    </sheetView>
  </sheetViews>
  <sheetFormatPr defaultRowHeight="24"/>
  <cols>
    <col min="1" max="1" width="17.140625" style="2" customWidth="1"/>
    <col min="2" max="2" width="1" style="2" customWidth="1"/>
    <col min="3" max="3" width="21.5703125" style="2" customWidth="1"/>
    <col min="4" max="4" width="1" style="2" customWidth="1"/>
    <col min="5" max="5" width="26.7109375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</row>
    <row r="3" spans="1:5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</row>
    <row r="4" spans="1:5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</row>
    <row r="5" spans="1:5" ht="24.75">
      <c r="A5" s="1"/>
      <c r="B5" s="1"/>
      <c r="C5" s="1"/>
      <c r="D5" s="1"/>
    </row>
    <row r="6" spans="1:5" ht="24.75">
      <c r="E6" s="1" t="s">
        <v>393</v>
      </c>
    </row>
    <row r="7" spans="1:5" ht="24.75">
      <c r="A7" s="28" t="s">
        <v>370</v>
      </c>
      <c r="C7" s="28" t="s">
        <v>274</v>
      </c>
      <c r="E7" s="1" t="s">
        <v>394</v>
      </c>
    </row>
    <row r="8" spans="1:5" ht="24.75">
      <c r="A8" s="28" t="s">
        <v>370</v>
      </c>
      <c r="C8" s="28" t="s">
        <v>204</v>
      </c>
      <c r="E8" s="28" t="s">
        <v>204</v>
      </c>
    </row>
    <row r="9" spans="1:5" ht="24.75">
      <c r="A9" s="3" t="s">
        <v>370</v>
      </c>
      <c r="C9" s="4">
        <v>14384</v>
      </c>
      <c r="E9" s="4">
        <v>1160658</v>
      </c>
    </row>
    <row r="10" spans="1:5">
      <c r="A10" s="2" t="s">
        <v>20</v>
      </c>
      <c r="C10" s="5">
        <f>SUM(C9:C9)</f>
        <v>14384</v>
      </c>
      <c r="E10" s="5">
        <f>SUM(E9:E9)</f>
        <v>1160658</v>
      </c>
    </row>
  </sheetData>
  <mergeCells count="7">
    <mergeCell ref="A2:E2"/>
    <mergeCell ref="A3:E3"/>
    <mergeCell ref="A4:E4"/>
    <mergeCell ref="A7:A8"/>
    <mergeCell ref="C8"/>
    <mergeCell ref="C7"/>
    <mergeCell ref="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0" sqref="G7:G10"/>
    </sheetView>
  </sheetViews>
  <sheetFormatPr defaultRowHeight="24"/>
  <cols>
    <col min="1" max="1" width="31.425781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</row>
    <row r="3" spans="1:7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</row>
    <row r="4" spans="1:7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</row>
    <row r="6" spans="1:7" ht="24.75">
      <c r="A6" s="28" t="s">
        <v>276</v>
      </c>
      <c r="C6" s="28" t="s">
        <v>204</v>
      </c>
      <c r="E6" s="28" t="s">
        <v>354</v>
      </c>
      <c r="G6" s="28" t="s">
        <v>13</v>
      </c>
    </row>
    <row r="7" spans="1:7" ht="24.75">
      <c r="A7" s="3" t="s">
        <v>371</v>
      </c>
      <c r="C7" s="4">
        <f>'سرمایه‌گذاری در سهام'!I35</f>
        <v>60242490207</v>
      </c>
      <c r="E7" s="10">
        <f>C7/$C$11</f>
        <v>7.6374583157178266E-2</v>
      </c>
      <c r="G7" s="10">
        <v>1.6054549732571961E-3</v>
      </c>
    </row>
    <row r="8" spans="1:7" ht="24.75">
      <c r="A8" s="3" t="s">
        <v>372</v>
      </c>
      <c r="C8" s="4">
        <f>'سرمایه‌گذاری در اوراق بهادار'!I96</f>
        <v>425478183198</v>
      </c>
      <c r="E8" s="10">
        <f t="shared" ref="E8:E10" si="0">C8/$C$11</f>
        <v>0.53941526607817547</v>
      </c>
      <c r="G8" s="10">
        <v>1.1338941383075377E-2</v>
      </c>
    </row>
    <row r="9" spans="1:7" ht="24.75">
      <c r="A9" s="3" t="s">
        <v>373</v>
      </c>
      <c r="C9" s="4">
        <f>'درآمد سپرده بانکی'!E31</f>
        <v>303055993100</v>
      </c>
      <c r="E9" s="10">
        <f t="shared" si="0"/>
        <v>0.38421013252881309</v>
      </c>
      <c r="G9" s="10">
        <v>8.0764050361460428E-3</v>
      </c>
    </row>
    <row r="10" spans="1:7" ht="24.75">
      <c r="A10" s="3" t="s">
        <v>370</v>
      </c>
      <c r="C10" s="4">
        <f>'سایر درآمدها'!C10</f>
        <v>14384</v>
      </c>
      <c r="E10" s="10">
        <f t="shared" si="0"/>
        <v>1.82358332193446E-8</v>
      </c>
      <c r="G10" s="10">
        <v>3.8333183532058218E-10</v>
      </c>
    </row>
    <row r="11" spans="1:7">
      <c r="A11" s="2" t="s">
        <v>20</v>
      </c>
      <c r="C11" s="5">
        <f>SUM(C7:C10)</f>
        <v>788776680889</v>
      </c>
      <c r="E11" s="24">
        <f>SUM(E7:E10)</f>
        <v>1</v>
      </c>
      <c r="G11" s="24">
        <f>SUM(G7:G10)</f>
        <v>2.1020801775810453E-2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C6" sqref="C6:I6"/>
    </sheetView>
  </sheetViews>
  <sheetFormatPr defaultRowHeight="24"/>
  <cols>
    <col min="1" max="1" width="32.42578125" style="2" bestFit="1" customWidth="1"/>
    <col min="2" max="2" width="1" style="2" customWidth="1"/>
    <col min="3" max="3" width="21" style="2" customWidth="1"/>
    <col min="4" max="4" width="1" style="2" customWidth="1"/>
    <col min="5" max="5" width="15" style="2" customWidth="1"/>
    <col min="6" max="6" width="1" style="2" customWidth="1"/>
    <col min="7" max="7" width="20" style="2" customWidth="1"/>
    <col min="8" max="8" width="1" style="2" customWidth="1"/>
    <col min="9" max="9" width="27" style="2" customWidth="1"/>
    <col min="10" max="10" width="1" style="2" customWidth="1"/>
    <col min="11" max="11" width="21" style="2" customWidth="1"/>
    <col min="12" max="12" width="1" style="2" customWidth="1"/>
    <col min="13" max="13" width="15" style="2" customWidth="1"/>
    <col min="14" max="14" width="1" style="2" customWidth="1"/>
    <col min="15" max="15" width="20" style="2" customWidth="1"/>
    <col min="16" max="16" width="1" style="2" customWidth="1"/>
    <col min="17" max="17" width="27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4.7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</row>
    <row r="4" spans="1:17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4.75">
      <c r="A6" s="28" t="s">
        <v>3</v>
      </c>
      <c r="C6" s="28" t="s">
        <v>374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I6" s="28" t="s">
        <v>4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  <c r="P6" s="28" t="s">
        <v>6</v>
      </c>
      <c r="Q6" s="28" t="s">
        <v>6</v>
      </c>
    </row>
    <row r="7" spans="1:17" ht="24.75">
      <c r="A7" s="28" t="s">
        <v>3</v>
      </c>
      <c r="C7" s="28" t="s">
        <v>21</v>
      </c>
      <c r="E7" s="28" t="s">
        <v>22</v>
      </c>
      <c r="G7" s="28" t="s">
        <v>23</v>
      </c>
      <c r="I7" s="28" t="s">
        <v>24</v>
      </c>
      <c r="K7" s="28" t="s">
        <v>21</v>
      </c>
      <c r="M7" s="28" t="s">
        <v>22</v>
      </c>
      <c r="O7" s="28" t="s">
        <v>23</v>
      </c>
      <c r="Q7" s="28" t="s">
        <v>24</v>
      </c>
    </row>
    <row r="8" spans="1:17">
      <c r="A8" s="8" t="s">
        <v>25</v>
      </c>
      <c r="C8" s="4">
        <v>119000000</v>
      </c>
      <c r="E8" s="4">
        <v>5375</v>
      </c>
      <c r="G8" s="2" t="s">
        <v>26</v>
      </c>
      <c r="I8" s="4">
        <v>0.25000000000001898</v>
      </c>
      <c r="K8" s="4">
        <v>119000000</v>
      </c>
      <c r="M8" s="4">
        <v>5375</v>
      </c>
      <c r="O8" s="2" t="s">
        <v>26</v>
      </c>
      <c r="Q8" s="4">
        <v>0.25000000000001898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9"/>
  <sheetViews>
    <sheetView rightToLeft="1" topLeftCell="P39" workbookViewId="0">
      <selection activeCell="AI59" sqref="AI59"/>
    </sheetView>
  </sheetViews>
  <sheetFormatPr defaultRowHeight="24"/>
  <cols>
    <col min="1" max="1" width="43.570312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7" style="2" customWidth="1"/>
    <col min="16" max="16" width="1" style="2" customWidth="1"/>
    <col min="17" max="17" width="23" style="2" customWidth="1"/>
    <col min="18" max="18" width="1" style="2" customWidth="1"/>
    <col min="19" max="19" width="23" style="2" customWidth="1"/>
    <col min="20" max="20" width="1" style="2" customWidth="1"/>
    <col min="21" max="21" width="17" style="2" customWidth="1"/>
    <col min="22" max="22" width="1" style="2" customWidth="1"/>
    <col min="23" max="23" width="23" style="2" customWidth="1"/>
    <col min="24" max="24" width="1" style="2" customWidth="1"/>
    <col min="25" max="25" width="17" style="2" customWidth="1"/>
    <col min="26" max="26" width="1" style="2" customWidth="1"/>
    <col min="27" max="27" width="23" style="2" customWidth="1"/>
    <col min="28" max="28" width="1" style="2" customWidth="1"/>
    <col min="29" max="29" width="17" style="2" customWidth="1"/>
    <col min="30" max="30" width="1" style="2" customWidth="1"/>
    <col min="31" max="31" width="23" style="2" customWidth="1"/>
    <col min="32" max="32" width="1" style="2" customWidth="1"/>
    <col min="33" max="33" width="23" style="2" customWidth="1"/>
    <col min="34" max="34" width="1" style="2" customWidth="1"/>
    <col min="35" max="35" width="23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  <c r="V2" s="29" t="s">
        <v>0</v>
      </c>
      <c r="W2" s="29" t="s">
        <v>0</v>
      </c>
      <c r="X2" s="29" t="s">
        <v>0</v>
      </c>
      <c r="Y2" s="29" t="s">
        <v>0</v>
      </c>
      <c r="Z2" s="29" t="s">
        <v>0</v>
      </c>
      <c r="AA2" s="29" t="s">
        <v>0</v>
      </c>
      <c r="AB2" s="29" t="s">
        <v>0</v>
      </c>
      <c r="AC2" s="29" t="s">
        <v>0</v>
      </c>
      <c r="AD2" s="29" t="s">
        <v>0</v>
      </c>
      <c r="AE2" s="29" t="s">
        <v>0</v>
      </c>
      <c r="AF2" s="29" t="s">
        <v>0</v>
      </c>
      <c r="AG2" s="29" t="s">
        <v>0</v>
      </c>
      <c r="AH2" s="29" t="s">
        <v>0</v>
      </c>
      <c r="AI2" s="29" t="s">
        <v>0</v>
      </c>
      <c r="AJ2" s="29" t="s">
        <v>0</v>
      </c>
      <c r="AK2" s="29" t="s">
        <v>0</v>
      </c>
    </row>
    <row r="3" spans="1:37" ht="24.7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  <c r="Z3" s="29" t="s">
        <v>1</v>
      </c>
      <c r="AA3" s="29" t="s">
        <v>1</v>
      </c>
      <c r="AB3" s="29" t="s">
        <v>1</v>
      </c>
      <c r="AC3" s="29" t="s">
        <v>1</v>
      </c>
      <c r="AD3" s="29" t="s">
        <v>1</v>
      </c>
      <c r="AE3" s="29" t="s">
        <v>1</v>
      </c>
      <c r="AF3" s="29" t="s">
        <v>1</v>
      </c>
      <c r="AG3" s="29" t="s">
        <v>1</v>
      </c>
      <c r="AH3" s="29" t="s">
        <v>1</v>
      </c>
      <c r="AI3" s="29" t="s">
        <v>1</v>
      </c>
      <c r="AJ3" s="29" t="s">
        <v>1</v>
      </c>
      <c r="AK3" s="29" t="s">
        <v>1</v>
      </c>
    </row>
    <row r="4" spans="1:37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  <c r="V4" s="29" t="s">
        <v>2</v>
      </c>
      <c r="W4" s="29" t="s">
        <v>2</v>
      </c>
      <c r="X4" s="29" t="s">
        <v>2</v>
      </c>
      <c r="Y4" s="29" t="s">
        <v>2</v>
      </c>
      <c r="Z4" s="29" t="s">
        <v>2</v>
      </c>
      <c r="AA4" s="29" t="s">
        <v>2</v>
      </c>
      <c r="AB4" s="29" t="s">
        <v>2</v>
      </c>
      <c r="AC4" s="29" t="s">
        <v>2</v>
      </c>
      <c r="AD4" s="29" t="s">
        <v>2</v>
      </c>
      <c r="AE4" s="29" t="s">
        <v>2</v>
      </c>
      <c r="AF4" s="29" t="s">
        <v>2</v>
      </c>
      <c r="AG4" s="29" t="s">
        <v>2</v>
      </c>
      <c r="AH4" s="29" t="s">
        <v>2</v>
      </c>
      <c r="AI4" s="29" t="s">
        <v>2</v>
      </c>
      <c r="AJ4" s="29" t="s">
        <v>2</v>
      </c>
      <c r="AK4" s="29" t="s">
        <v>2</v>
      </c>
    </row>
    <row r="6" spans="1:37" ht="24.75">
      <c r="A6" s="28" t="s">
        <v>27</v>
      </c>
      <c r="B6" s="28" t="s">
        <v>27</v>
      </c>
      <c r="C6" s="28" t="s">
        <v>27</v>
      </c>
      <c r="D6" s="28" t="s">
        <v>27</v>
      </c>
      <c r="E6" s="28" t="s">
        <v>27</v>
      </c>
      <c r="F6" s="28" t="s">
        <v>27</v>
      </c>
      <c r="G6" s="28" t="s">
        <v>27</v>
      </c>
      <c r="H6" s="28" t="s">
        <v>27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O6" s="28" t="s">
        <v>374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4.75">
      <c r="A7" s="28" t="s">
        <v>28</v>
      </c>
      <c r="C7" s="28" t="s">
        <v>29</v>
      </c>
      <c r="E7" s="28" t="s">
        <v>30</v>
      </c>
      <c r="G7" s="28" t="s">
        <v>31</v>
      </c>
      <c r="I7" s="28" t="s">
        <v>32</v>
      </c>
      <c r="K7" s="28" t="s">
        <v>33</v>
      </c>
      <c r="M7" s="28" t="s">
        <v>24</v>
      </c>
      <c r="O7" s="28" t="s">
        <v>7</v>
      </c>
      <c r="Q7" s="28" t="s">
        <v>8</v>
      </c>
      <c r="S7" s="28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8" t="s">
        <v>7</v>
      </c>
      <c r="AE7" s="28" t="s">
        <v>34</v>
      </c>
      <c r="AG7" s="28" t="s">
        <v>8</v>
      </c>
      <c r="AI7" s="28" t="s">
        <v>9</v>
      </c>
      <c r="AK7" s="28" t="s">
        <v>13</v>
      </c>
    </row>
    <row r="8" spans="1:37" ht="24.75">
      <c r="A8" s="28" t="s">
        <v>28</v>
      </c>
      <c r="C8" s="28" t="s">
        <v>29</v>
      </c>
      <c r="E8" s="28" t="s">
        <v>30</v>
      </c>
      <c r="G8" s="28" t="s">
        <v>31</v>
      </c>
      <c r="I8" s="28" t="s">
        <v>32</v>
      </c>
      <c r="K8" s="28" t="s">
        <v>33</v>
      </c>
      <c r="M8" s="28" t="s">
        <v>24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34</v>
      </c>
      <c r="AG8" s="28" t="s">
        <v>8</v>
      </c>
      <c r="AI8" s="28" t="s">
        <v>9</v>
      </c>
      <c r="AK8" s="28" t="s">
        <v>13</v>
      </c>
    </row>
    <row r="9" spans="1:37">
      <c r="A9" s="8" t="s">
        <v>35</v>
      </c>
      <c r="C9" s="2" t="s">
        <v>36</v>
      </c>
      <c r="E9" s="2" t="s">
        <v>36</v>
      </c>
      <c r="G9" s="2" t="s">
        <v>37</v>
      </c>
      <c r="I9" s="2" t="s">
        <v>38</v>
      </c>
      <c r="K9" s="4">
        <v>18</v>
      </c>
      <c r="M9" s="4">
        <v>18</v>
      </c>
      <c r="O9" s="4">
        <v>150000</v>
      </c>
      <c r="Q9" s="4">
        <v>141308044657</v>
      </c>
      <c r="S9" s="4">
        <v>148683212040</v>
      </c>
      <c r="U9" s="4">
        <v>0</v>
      </c>
      <c r="W9" s="4">
        <v>0</v>
      </c>
      <c r="Y9" s="4">
        <v>0</v>
      </c>
      <c r="AA9" s="4">
        <v>0</v>
      </c>
      <c r="AC9" s="4">
        <v>150000</v>
      </c>
      <c r="AE9" s="4">
        <v>998850</v>
      </c>
      <c r="AG9" s="4">
        <v>141308044657</v>
      </c>
      <c r="AI9" s="4">
        <v>149816075653</v>
      </c>
      <c r="AK9" s="10">
        <v>3.9925800361924136E-3</v>
      </c>
    </row>
    <row r="10" spans="1:37">
      <c r="A10" s="8" t="s">
        <v>40</v>
      </c>
      <c r="C10" s="2" t="s">
        <v>36</v>
      </c>
      <c r="E10" s="2" t="s">
        <v>36</v>
      </c>
      <c r="G10" s="2" t="s">
        <v>41</v>
      </c>
      <c r="I10" s="2" t="s">
        <v>42</v>
      </c>
      <c r="K10" s="4">
        <v>0</v>
      </c>
      <c r="M10" s="4">
        <v>0</v>
      </c>
      <c r="O10" s="4">
        <v>515613</v>
      </c>
      <c r="Q10" s="4">
        <v>343374227841</v>
      </c>
      <c r="S10" s="4">
        <v>427869445036</v>
      </c>
      <c r="U10" s="4">
        <v>319230</v>
      </c>
      <c r="W10" s="4">
        <v>261593399282</v>
      </c>
      <c r="Y10" s="4">
        <v>0</v>
      </c>
      <c r="AA10" s="4">
        <v>0</v>
      </c>
      <c r="AC10" s="4">
        <v>834843</v>
      </c>
      <c r="AE10" s="4">
        <v>825950</v>
      </c>
      <c r="AG10" s="4">
        <v>604967627123</v>
      </c>
      <c r="AI10" s="4">
        <v>689485998533</v>
      </c>
      <c r="AK10" s="10">
        <v>1.8374717272351161E-2</v>
      </c>
    </row>
    <row r="11" spans="1:37">
      <c r="A11" s="8" t="s">
        <v>43</v>
      </c>
      <c r="C11" s="2" t="s">
        <v>36</v>
      </c>
      <c r="E11" s="2" t="s">
        <v>36</v>
      </c>
      <c r="G11" s="2" t="s">
        <v>41</v>
      </c>
      <c r="I11" s="2" t="s">
        <v>44</v>
      </c>
      <c r="K11" s="4">
        <v>0</v>
      </c>
      <c r="M11" s="4">
        <v>0</v>
      </c>
      <c r="O11" s="4">
        <v>730900</v>
      </c>
      <c r="Q11" s="4">
        <v>449625075537</v>
      </c>
      <c r="S11" s="4">
        <v>568677234054</v>
      </c>
      <c r="U11" s="4">
        <v>536473</v>
      </c>
      <c r="W11" s="4">
        <v>418745975862</v>
      </c>
      <c r="Y11" s="4">
        <v>0</v>
      </c>
      <c r="AA11" s="4">
        <v>0</v>
      </c>
      <c r="AC11" s="4">
        <v>1267373</v>
      </c>
      <c r="AE11" s="4">
        <v>792990</v>
      </c>
      <c r="AG11" s="4">
        <v>868371051399</v>
      </c>
      <c r="AI11" s="4">
        <v>1004937482943</v>
      </c>
      <c r="AK11" s="10">
        <v>2.6781460631186488E-2</v>
      </c>
    </row>
    <row r="12" spans="1:37">
      <c r="A12" s="8" t="s">
        <v>45</v>
      </c>
      <c r="C12" s="2" t="s">
        <v>36</v>
      </c>
      <c r="E12" s="2" t="s">
        <v>36</v>
      </c>
      <c r="G12" s="2" t="s">
        <v>41</v>
      </c>
      <c r="I12" s="2" t="s">
        <v>46</v>
      </c>
      <c r="K12" s="4">
        <v>0</v>
      </c>
      <c r="M12" s="4">
        <v>0</v>
      </c>
      <c r="O12" s="4">
        <v>536</v>
      </c>
      <c r="Q12" s="4">
        <v>371207730</v>
      </c>
      <c r="S12" s="4">
        <v>476403351</v>
      </c>
      <c r="U12" s="4">
        <v>0</v>
      </c>
      <c r="W12" s="4">
        <v>0</v>
      </c>
      <c r="Y12" s="4">
        <v>0</v>
      </c>
      <c r="AA12" s="4">
        <v>0</v>
      </c>
      <c r="AC12" s="4">
        <v>536</v>
      </c>
      <c r="AE12" s="4">
        <v>901010</v>
      </c>
      <c r="AG12" s="4">
        <v>371207730</v>
      </c>
      <c r="AI12" s="4">
        <v>482904535</v>
      </c>
      <c r="AK12" s="10">
        <v>1.286934661333303E-5</v>
      </c>
    </row>
    <row r="13" spans="1:37">
      <c r="A13" s="8" t="s">
        <v>47</v>
      </c>
      <c r="C13" s="2" t="s">
        <v>36</v>
      </c>
      <c r="E13" s="2" t="s">
        <v>36</v>
      </c>
      <c r="G13" s="2" t="s">
        <v>41</v>
      </c>
      <c r="I13" s="2" t="s">
        <v>44</v>
      </c>
      <c r="K13" s="4">
        <v>0</v>
      </c>
      <c r="M13" s="4">
        <v>0</v>
      </c>
      <c r="O13" s="4">
        <v>5952</v>
      </c>
      <c r="Q13" s="4">
        <v>3940430651</v>
      </c>
      <c r="S13" s="4">
        <v>5034710474</v>
      </c>
      <c r="U13" s="4">
        <v>103841</v>
      </c>
      <c r="W13" s="4">
        <v>88886116205</v>
      </c>
      <c r="Y13" s="4">
        <v>0</v>
      </c>
      <c r="AA13" s="4">
        <v>0</v>
      </c>
      <c r="AC13" s="4">
        <v>109793</v>
      </c>
      <c r="AE13" s="4">
        <v>860000</v>
      </c>
      <c r="AG13" s="4">
        <v>92826546856</v>
      </c>
      <c r="AI13" s="4">
        <v>94414780324</v>
      </c>
      <c r="AK13" s="10">
        <v>2.5161423124992013E-3</v>
      </c>
    </row>
    <row r="14" spans="1:37">
      <c r="A14" s="8" t="s">
        <v>48</v>
      </c>
      <c r="C14" s="2" t="s">
        <v>36</v>
      </c>
      <c r="E14" s="2" t="s">
        <v>36</v>
      </c>
      <c r="G14" s="2" t="s">
        <v>49</v>
      </c>
      <c r="I14" s="2" t="s">
        <v>50</v>
      </c>
      <c r="K14" s="4">
        <v>0</v>
      </c>
      <c r="M14" s="4">
        <v>0</v>
      </c>
      <c r="O14" s="4">
        <v>592670</v>
      </c>
      <c r="Q14" s="4">
        <v>449061426151</v>
      </c>
      <c r="S14" s="4">
        <v>491813402668</v>
      </c>
      <c r="U14" s="4">
        <v>521417</v>
      </c>
      <c r="W14" s="4">
        <v>430259564056</v>
      </c>
      <c r="Y14" s="4">
        <v>0</v>
      </c>
      <c r="AA14" s="4">
        <v>0</v>
      </c>
      <c r="AC14" s="4">
        <v>1114087</v>
      </c>
      <c r="AE14" s="4">
        <v>830100</v>
      </c>
      <c r="AG14" s="4">
        <v>879320990207</v>
      </c>
      <c r="AI14" s="4">
        <v>924733102424</v>
      </c>
      <c r="AK14" s="10">
        <v>2.4644023730108999E-2</v>
      </c>
    </row>
    <row r="15" spans="1:37">
      <c r="A15" s="8" t="s">
        <v>51</v>
      </c>
      <c r="C15" s="2" t="s">
        <v>36</v>
      </c>
      <c r="E15" s="2" t="s">
        <v>36</v>
      </c>
      <c r="G15" s="2" t="s">
        <v>52</v>
      </c>
      <c r="I15" s="2" t="s">
        <v>53</v>
      </c>
      <c r="K15" s="4">
        <v>0</v>
      </c>
      <c r="M15" s="4">
        <v>0</v>
      </c>
      <c r="O15" s="4">
        <v>337500</v>
      </c>
      <c r="Q15" s="4">
        <v>213016192997</v>
      </c>
      <c r="S15" s="4">
        <v>271265189452</v>
      </c>
      <c r="U15" s="4">
        <v>1600</v>
      </c>
      <c r="W15" s="4">
        <v>1296377837</v>
      </c>
      <c r="Y15" s="4">
        <v>0</v>
      </c>
      <c r="AA15" s="4">
        <v>0</v>
      </c>
      <c r="AC15" s="4">
        <v>339100</v>
      </c>
      <c r="AE15" s="4">
        <v>814000</v>
      </c>
      <c r="AG15" s="4">
        <v>214312570834</v>
      </c>
      <c r="AI15" s="4">
        <v>276006352910</v>
      </c>
      <c r="AK15" s="10">
        <v>7.3555354436269892E-3</v>
      </c>
    </row>
    <row r="16" spans="1:37">
      <c r="A16" s="8" t="s">
        <v>54</v>
      </c>
      <c r="C16" s="2" t="s">
        <v>36</v>
      </c>
      <c r="E16" s="2" t="s">
        <v>36</v>
      </c>
      <c r="G16" s="2" t="s">
        <v>55</v>
      </c>
      <c r="I16" s="2" t="s">
        <v>56</v>
      </c>
      <c r="K16" s="4">
        <v>0</v>
      </c>
      <c r="M16" s="4">
        <v>0</v>
      </c>
      <c r="O16" s="4">
        <v>204600</v>
      </c>
      <c r="Q16" s="4">
        <v>132790789375</v>
      </c>
      <c r="S16" s="4">
        <v>164072596510</v>
      </c>
      <c r="U16" s="4">
        <v>75100</v>
      </c>
      <c r="W16" s="4">
        <v>60399395088</v>
      </c>
      <c r="Y16" s="4">
        <v>0</v>
      </c>
      <c r="AA16" s="4">
        <v>0</v>
      </c>
      <c r="AC16" s="4">
        <v>279700</v>
      </c>
      <c r="AE16" s="4">
        <v>809500</v>
      </c>
      <c r="AG16" s="4">
        <v>193190184463</v>
      </c>
      <c r="AI16" s="4">
        <v>226399885692</v>
      </c>
      <c r="AK16" s="10">
        <v>6.0335291781621501E-3</v>
      </c>
    </row>
    <row r="17" spans="1:37">
      <c r="A17" s="8" t="s">
        <v>57</v>
      </c>
      <c r="C17" s="2" t="s">
        <v>36</v>
      </c>
      <c r="E17" s="2" t="s">
        <v>36</v>
      </c>
      <c r="G17" s="2" t="s">
        <v>58</v>
      </c>
      <c r="I17" s="2" t="s">
        <v>59</v>
      </c>
      <c r="K17" s="4">
        <v>18</v>
      </c>
      <c r="M17" s="4">
        <v>18</v>
      </c>
      <c r="O17" s="4">
        <v>335030</v>
      </c>
      <c r="Q17" s="4">
        <v>293365362742</v>
      </c>
      <c r="S17" s="4">
        <v>299110094175</v>
      </c>
      <c r="U17" s="4">
        <v>0</v>
      </c>
      <c r="W17" s="4">
        <v>0</v>
      </c>
      <c r="Y17" s="4">
        <v>0</v>
      </c>
      <c r="AA17" s="4">
        <v>0</v>
      </c>
      <c r="AC17" s="4">
        <v>335030</v>
      </c>
      <c r="AE17" s="4">
        <v>898051</v>
      </c>
      <c r="AG17" s="4">
        <v>293365362742</v>
      </c>
      <c r="AI17" s="4">
        <v>300851156509</v>
      </c>
      <c r="AK17" s="10">
        <v>8.0176464114929558E-3</v>
      </c>
    </row>
    <row r="18" spans="1:37">
      <c r="A18" s="8" t="s">
        <v>60</v>
      </c>
      <c r="C18" s="2" t="s">
        <v>36</v>
      </c>
      <c r="E18" s="2" t="s">
        <v>36</v>
      </c>
      <c r="G18" s="2" t="s">
        <v>61</v>
      </c>
      <c r="I18" s="2" t="s">
        <v>62</v>
      </c>
      <c r="K18" s="4">
        <v>19</v>
      </c>
      <c r="M18" s="4">
        <v>19</v>
      </c>
      <c r="O18" s="4">
        <v>1000000</v>
      </c>
      <c r="Q18" s="4">
        <v>857228250000</v>
      </c>
      <c r="S18" s="4">
        <v>857162636365</v>
      </c>
      <c r="U18" s="4">
        <v>0</v>
      </c>
      <c r="W18" s="4">
        <v>0</v>
      </c>
      <c r="Y18" s="4">
        <v>0</v>
      </c>
      <c r="AA18" s="4">
        <v>0</v>
      </c>
      <c r="AC18" s="4">
        <v>1000000</v>
      </c>
      <c r="AE18" s="4">
        <v>857228</v>
      </c>
      <c r="AG18" s="4">
        <v>857228250000</v>
      </c>
      <c r="AI18" s="4">
        <v>857162636365</v>
      </c>
      <c r="AK18" s="10">
        <v>2.2843279099417704E-2</v>
      </c>
    </row>
    <row r="19" spans="1:37">
      <c r="A19" s="8" t="s">
        <v>63</v>
      </c>
      <c r="C19" s="2" t="s">
        <v>36</v>
      </c>
      <c r="E19" s="2" t="s">
        <v>36</v>
      </c>
      <c r="G19" s="2" t="s">
        <v>64</v>
      </c>
      <c r="I19" s="2" t="s">
        <v>65</v>
      </c>
      <c r="K19" s="4">
        <v>18</v>
      </c>
      <c r="M19" s="4">
        <v>18</v>
      </c>
      <c r="O19" s="4">
        <v>999800</v>
      </c>
      <c r="Q19" s="4">
        <v>930825047750</v>
      </c>
      <c r="S19" s="4">
        <v>952916473923</v>
      </c>
      <c r="U19" s="4">
        <v>0</v>
      </c>
      <c r="W19" s="4">
        <v>0</v>
      </c>
      <c r="Y19" s="4">
        <v>0</v>
      </c>
      <c r="AA19" s="4">
        <v>0</v>
      </c>
      <c r="AC19" s="4">
        <v>999800</v>
      </c>
      <c r="AE19" s="4">
        <v>958246</v>
      </c>
      <c r="AG19" s="4">
        <v>930825047750</v>
      </c>
      <c r="AI19" s="4">
        <v>957981366537</v>
      </c>
      <c r="AK19" s="10">
        <v>2.5530085889707142E-2</v>
      </c>
    </row>
    <row r="20" spans="1:37">
      <c r="A20" s="8" t="s">
        <v>66</v>
      </c>
      <c r="C20" s="2" t="s">
        <v>36</v>
      </c>
      <c r="E20" s="2" t="s">
        <v>36</v>
      </c>
      <c r="G20" s="2" t="s">
        <v>67</v>
      </c>
      <c r="I20" s="2" t="s">
        <v>68</v>
      </c>
      <c r="K20" s="4">
        <v>21</v>
      </c>
      <c r="M20" s="4">
        <v>21</v>
      </c>
      <c r="O20" s="4">
        <v>700000</v>
      </c>
      <c r="Q20" s="4">
        <v>687061091250</v>
      </c>
      <c r="S20" s="4">
        <v>696503632628</v>
      </c>
      <c r="U20" s="4">
        <v>0</v>
      </c>
      <c r="W20" s="4">
        <v>0</v>
      </c>
      <c r="Y20" s="4">
        <v>0</v>
      </c>
      <c r="AA20" s="4">
        <v>0</v>
      </c>
      <c r="AC20" s="4">
        <v>700000</v>
      </c>
      <c r="AE20" s="4">
        <v>998546</v>
      </c>
      <c r="AG20" s="4">
        <v>687061091250</v>
      </c>
      <c r="AI20" s="4">
        <v>698929256850</v>
      </c>
      <c r="AK20" s="10">
        <v>1.8626378947967263E-2</v>
      </c>
    </row>
    <row r="21" spans="1:37">
      <c r="A21" s="8" t="s">
        <v>69</v>
      </c>
      <c r="C21" s="2" t="s">
        <v>36</v>
      </c>
      <c r="E21" s="2" t="s">
        <v>36</v>
      </c>
      <c r="G21" s="2" t="s">
        <v>70</v>
      </c>
      <c r="I21" s="2" t="s">
        <v>71</v>
      </c>
      <c r="K21" s="4">
        <v>23</v>
      </c>
      <c r="M21" s="4">
        <v>23</v>
      </c>
      <c r="O21" s="4">
        <v>2000000</v>
      </c>
      <c r="Q21" s="4">
        <v>2000000000000</v>
      </c>
      <c r="S21" s="4">
        <v>1895244495987</v>
      </c>
      <c r="U21" s="4">
        <v>0</v>
      </c>
      <c r="W21" s="4">
        <v>0</v>
      </c>
      <c r="Y21" s="4">
        <v>0</v>
      </c>
      <c r="AA21" s="4">
        <v>0</v>
      </c>
      <c r="AC21" s="4">
        <v>2000000</v>
      </c>
      <c r="AE21" s="4">
        <v>952086</v>
      </c>
      <c r="AG21" s="4">
        <v>2000000000000</v>
      </c>
      <c r="AI21" s="4">
        <v>1904028208778</v>
      </c>
      <c r="AK21" s="10">
        <v>5.0742118171095058E-2</v>
      </c>
    </row>
    <row r="22" spans="1:37">
      <c r="A22" s="8" t="s">
        <v>72</v>
      </c>
      <c r="C22" s="2" t="s">
        <v>36</v>
      </c>
      <c r="E22" s="2" t="s">
        <v>36</v>
      </c>
      <c r="G22" s="2" t="s">
        <v>73</v>
      </c>
      <c r="I22" s="2" t="s">
        <v>74</v>
      </c>
      <c r="K22" s="4">
        <v>18</v>
      </c>
      <c r="M22" s="4">
        <v>18</v>
      </c>
      <c r="O22" s="4">
        <v>1000000</v>
      </c>
      <c r="Q22" s="4">
        <v>857386250000</v>
      </c>
      <c r="S22" s="4">
        <v>851764869076</v>
      </c>
      <c r="U22" s="4">
        <v>0</v>
      </c>
      <c r="W22" s="4">
        <v>0</v>
      </c>
      <c r="Y22" s="4">
        <v>0</v>
      </c>
      <c r="AA22" s="4">
        <v>0</v>
      </c>
      <c r="AC22" s="4">
        <v>1000000</v>
      </c>
      <c r="AE22" s="4">
        <v>856080</v>
      </c>
      <c r="AG22" s="4">
        <v>857386250000</v>
      </c>
      <c r="AI22" s="4">
        <v>856015281257</v>
      </c>
      <c r="AK22" s="10">
        <v>2.2812702226551039E-2</v>
      </c>
    </row>
    <row r="23" spans="1:37">
      <c r="A23" s="8" t="s">
        <v>75</v>
      </c>
      <c r="C23" s="2" t="s">
        <v>36</v>
      </c>
      <c r="E23" s="2" t="s">
        <v>36</v>
      </c>
      <c r="G23" s="2" t="s">
        <v>76</v>
      </c>
      <c r="I23" s="2" t="s">
        <v>77</v>
      </c>
      <c r="K23" s="4">
        <v>18</v>
      </c>
      <c r="M23" s="4">
        <v>18</v>
      </c>
      <c r="O23" s="4">
        <v>950000</v>
      </c>
      <c r="Q23" s="4">
        <v>950011250000</v>
      </c>
      <c r="S23" s="4">
        <v>926242068656</v>
      </c>
      <c r="U23" s="4">
        <v>0</v>
      </c>
      <c r="W23" s="4">
        <v>0</v>
      </c>
      <c r="Y23" s="4">
        <v>0</v>
      </c>
      <c r="AA23" s="4">
        <v>0</v>
      </c>
      <c r="AC23" s="4">
        <v>950000</v>
      </c>
      <c r="AE23" s="4">
        <v>917117</v>
      </c>
      <c r="AG23" s="4">
        <v>950011250000</v>
      </c>
      <c r="AI23" s="4">
        <v>871194716337</v>
      </c>
      <c r="AK23" s="10">
        <v>2.3217232309166867E-2</v>
      </c>
    </row>
    <row r="24" spans="1:37">
      <c r="A24" s="8" t="s">
        <v>78</v>
      </c>
      <c r="C24" s="2" t="s">
        <v>36</v>
      </c>
      <c r="E24" s="2" t="s">
        <v>36</v>
      </c>
      <c r="G24" s="2" t="s">
        <v>79</v>
      </c>
      <c r="I24" s="2" t="s">
        <v>80</v>
      </c>
      <c r="K24" s="4">
        <v>18.5</v>
      </c>
      <c r="M24" s="4">
        <v>18.5</v>
      </c>
      <c r="O24" s="4">
        <v>329000</v>
      </c>
      <c r="Q24" s="4">
        <v>306303902318</v>
      </c>
      <c r="S24" s="4">
        <v>305443447224</v>
      </c>
      <c r="U24" s="4">
        <v>0</v>
      </c>
      <c r="W24" s="4">
        <v>0</v>
      </c>
      <c r="Y24" s="4">
        <v>0</v>
      </c>
      <c r="AA24" s="4">
        <v>0</v>
      </c>
      <c r="AC24" s="4">
        <v>329000</v>
      </c>
      <c r="AE24" s="4">
        <v>932897</v>
      </c>
      <c r="AG24" s="4">
        <v>306303902318</v>
      </c>
      <c r="AI24" s="4">
        <v>306899733733</v>
      </c>
      <c r="AK24" s="10">
        <v>8.1788402524519514E-3</v>
      </c>
    </row>
    <row r="25" spans="1:37">
      <c r="A25" s="8" t="s">
        <v>81</v>
      </c>
      <c r="C25" s="2" t="s">
        <v>36</v>
      </c>
      <c r="E25" s="2" t="s">
        <v>36</v>
      </c>
      <c r="G25" s="2" t="s">
        <v>79</v>
      </c>
      <c r="I25" s="2" t="s">
        <v>80</v>
      </c>
      <c r="K25" s="4">
        <v>18.5</v>
      </c>
      <c r="M25" s="4">
        <v>18.5</v>
      </c>
      <c r="O25" s="4">
        <v>5000</v>
      </c>
      <c r="Q25" s="4">
        <v>4526945152</v>
      </c>
      <c r="S25" s="4">
        <v>4750637736</v>
      </c>
      <c r="U25" s="4">
        <v>0</v>
      </c>
      <c r="W25" s="4">
        <v>0</v>
      </c>
      <c r="Y25" s="4">
        <v>0</v>
      </c>
      <c r="AA25" s="4">
        <v>0</v>
      </c>
      <c r="AC25" s="4">
        <v>5000</v>
      </c>
      <c r="AE25" s="4">
        <v>950200</v>
      </c>
      <c r="AG25" s="4">
        <v>4526945152</v>
      </c>
      <c r="AI25" s="4">
        <v>4750637736</v>
      </c>
      <c r="AK25" s="10">
        <v>1.2660391283955057E-4</v>
      </c>
    </row>
    <row r="26" spans="1:37">
      <c r="A26" s="8" t="s">
        <v>83</v>
      </c>
      <c r="C26" s="2" t="s">
        <v>36</v>
      </c>
      <c r="E26" s="2" t="s">
        <v>36</v>
      </c>
      <c r="G26" s="2" t="s">
        <v>84</v>
      </c>
      <c r="I26" s="2" t="s">
        <v>6</v>
      </c>
      <c r="K26" s="4">
        <v>0</v>
      </c>
      <c r="M26" s="4">
        <v>0</v>
      </c>
      <c r="O26" s="4">
        <v>289964</v>
      </c>
      <c r="Q26" s="4">
        <v>248574765234</v>
      </c>
      <c r="S26" s="4">
        <v>283899114585</v>
      </c>
      <c r="U26" s="4">
        <v>166472</v>
      </c>
      <c r="W26" s="4">
        <v>165017686913</v>
      </c>
      <c r="Y26" s="4">
        <v>456436</v>
      </c>
      <c r="AA26" s="4">
        <v>456436000000</v>
      </c>
      <c r="AC26" s="4">
        <v>0</v>
      </c>
      <c r="AE26" s="4">
        <v>0</v>
      </c>
      <c r="AG26" s="4">
        <v>0</v>
      </c>
      <c r="AI26" s="4">
        <v>0</v>
      </c>
      <c r="AK26" s="10">
        <v>0</v>
      </c>
    </row>
    <row r="27" spans="1:37">
      <c r="A27" s="8" t="s">
        <v>85</v>
      </c>
      <c r="C27" s="2" t="s">
        <v>36</v>
      </c>
      <c r="E27" s="2" t="s">
        <v>36</v>
      </c>
      <c r="G27" s="2" t="s">
        <v>86</v>
      </c>
      <c r="I27" s="2" t="s">
        <v>87</v>
      </c>
      <c r="K27" s="4">
        <v>18</v>
      </c>
      <c r="M27" s="4">
        <v>18</v>
      </c>
      <c r="O27" s="4">
        <v>1975000</v>
      </c>
      <c r="Q27" s="4">
        <v>1591306305620</v>
      </c>
      <c r="S27" s="4">
        <v>1601617072375</v>
      </c>
      <c r="U27" s="4">
        <v>0</v>
      </c>
      <c r="W27" s="4">
        <v>0</v>
      </c>
      <c r="Y27" s="4">
        <v>0</v>
      </c>
      <c r="AA27" s="4">
        <v>0</v>
      </c>
      <c r="AC27" s="4">
        <v>1975000</v>
      </c>
      <c r="AE27" s="4">
        <v>813542</v>
      </c>
      <c r="AG27" s="4">
        <v>1591306305620</v>
      </c>
      <c r="AI27" s="4">
        <v>1606623664378</v>
      </c>
      <c r="AK27" s="10">
        <v>4.2816323549464526E-2</v>
      </c>
    </row>
    <row r="28" spans="1:37">
      <c r="A28" s="8" t="s">
        <v>88</v>
      </c>
      <c r="C28" s="2" t="s">
        <v>36</v>
      </c>
      <c r="E28" s="2" t="s">
        <v>36</v>
      </c>
      <c r="G28" s="2" t="s">
        <v>89</v>
      </c>
      <c r="I28" s="2" t="s">
        <v>90</v>
      </c>
      <c r="K28" s="4">
        <v>16</v>
      </c>
      <c r="M28" s="4">
        <v>16</v>
      </c>
      <c r="O28" s="4">
        <v>1408100</v>
      </c>
      <c r="Q28" s="4">
        <v>1363121797299</v>
      </c>
      <c r="S28" s="4">
        <v>1393912706051</v>
      </c>
      <c r="U28" s="4">
        <v>0</v>
      </c>
      <c r="W28" s="4">
        <v>0</v>
      </c>
      <c r="Y28" s="4">
        <v>1408100</v>
      </c>
      <c r="AA28" s="4">
        <v>1408100000000</v>
      </c>
      <c r="AC28" s="4">
        <v>0</v>
      </c>
      <c r="AE28" s="4">
        <v>0</v>
      </c>
      <c r="AG28" s="4">
        <v>0</v>
      </c>
      <c r="AI28" s="4">
        <v>0</v>
      </c>
      <c r="AK28" s="10">
        <v>0</v>
      </c>
    </row>
    <row r="29" spans="1:37">
      <c r="A29" s="8" t="s">
        <v>91</v>
      </c>
      <c r="C29" s="2" t="s">
        <v>36</v>
      </c>
      <c r="E29" s="2" t="s">
        <v>36</v>
      </c>
      <c r="G29" s="2" t="s">
        <v>92</v>
      </c>
      <c r="I29" s="2" t="s">
        <v>93</v>
      </c>
      <c r="K29" s="4">
        <v>18</v>
      </c>
      <c r="M29" s="4">
        <v>18</v>
      </c>
      <c r="O29" s="4">
        <v>73400</v>
      </c>
      <c r="Q29" s="4">
        <v>68690656000</v>
      </c>
      <c r="S29" s="4">
        <v>69874554458</v>
      </c>
      <c r="U29" s="4">
        <v>0</v>
      </c>
      <c r="W29" s="4">
        <v>0</v>
      </c>
      <c r="Y29" s="4">
        <v>0</v>
      </c>
      <c r="AA29" s="4">
        <v>0</v>
      </c>
      <c r="AC29" s="4">
        <v>73400</v>
      </c>
      <c r="AE29" s="4">
        <v>952042</v>
      </c>
      <c r="AG29" s="4">
        <v>68690656000</v>
      </c>
      <c r="AI29" s="4">
        <v>69874554458</v>
      </c>
      <c r="AK29" s="10">
        <v>1.8621483038510226E-3</v>
      </c>
    </row>
    <row r="30" spans="1:37">
      <c r="A30" s="8" t="s">
        <v>94</v>
      </c>
      <c r="C30" s="2" t="s">
        <v>36</v>
      </c>
      <c r="E30" s="2" t="s">
        <v>36</v>
      </c>
      <c r="G30" s="2" t="s">
        <v>95</v>
      </c>
      <c r="I30" s="2" t="s">
        <v>96</v>
      </c>
      <c r="K30" s="4">
        <v>20.5</v>
      </c>
      <c r="M30" s="4">
        <v>20.5</v>
      </c>
      <c r="O30" s="4">
        <v>691000</v>
      </c>
      <c r="Q30" s="4">
        <v>665179809187</v>
      </c>
      <c r="S30" s="4">
        <v>675114253612</v>
      </c>
      <c r="U30" s="4">
        <v>1221962</v>
      </c>
      <c r="W30" s="4">
        <v>1150721270364</v>
      </c>
      <c r="Y30" s="4">
        <v>0</v>
      </c>
      <c r="AA30" s="4">
        <v>0</v>
      </c>
      <c r="AC30" s="4">
        <v>1912962</v>
      </c>
      <c r="AE30" s="4">
        <v>921085</v>
      </c>
      <c r="AG30" s="4">
        <v>1815901079551</v>
      </c>
      <c r="AI30" s="4">
        <v>1761866251223</v>
      </c>
      <c r="AK30" s="10">
        <v>4.6953519443180373E-2</v>
      </c>
    </row>
    <row r="31" spans="1:37">
      <c r="A31" s="8" t="s">
        <v>97</v>
      </c>
      <c r="C31" s="2" t="s">
        <v>36</v>
      </c>
      <c r="E31" s="2" t="s">
        <v>36</v>
      </c>
      <c r="G31" s="2" t="s">
        <v>95</v>
      </c>
      <c r="I31" s="2" t="s">
        <v>98</v>
      </c>
      <c r="K31" s="4">
        <v>20.5</v>
      </c>
      <c r="M31" s="4">
        <v>20.5</v>
      </c>
      <c r="O31" s="4">
        <v>100571</v>
      </c>
      <c r="Q31" s="4">
        <v>93819782010</v>
      </c>
      <c r="S31" s="4">
        <v>93812615583</v>
      </c>
      <c r="U31" s="4">
        <v>0</v>
      </c>
      <c r="W31" s="4">
        <v>0</v>
      </c>
      <c r="Y31" s="4">
        <v>0</v>
      </c>
      <c r="AA31" s="4">
        <v>0</v>
      </c>
      <c r="AC31" s="4">
        <v>100571</v>
      </c>
      <c r="AE31" s="4">
        <v>932871</v>
      </c>
      <c r="AG31" s="4">
        <v>93819782010</v>
      </c>
      <c r="AI31" s="4">
        <v>93812615583</v>
      </c>
      <c r="AK31" s="10">
        <v>2.5000946960272272E-3</v>
      </c>
    </row>
    <row r="32" spans="1:37">
      <c r="A32" s="8" t="s">
        <v>99</v>
      </c>
      <c r="C32" s="2" t="s">
        <v>36</v>
      </c>
      <c r="E32" s="2" t="s">
        <v>36</v>
      </c>
      <c r="G32" s="2" t="s">
        <v>100</v>
      </c>
      <c r="I32" s="2" t="s">
        <v>101</v>
      </c>
      <c r="K32" s="4">
        <v>15</v>
      </c>
      <c r="M32" s="4">
        <v>15</v>
      </c>
      <c r="O32" s="4">
        <v>2997793</v>
      </c>
      <c r="Q32" s="4">
        <v>2954362134898</v>
      </c>
      <c r="S32" s="4">
        <v>2943338477956</v>
      </c>
      <c r="U32" s="4">
        <v>0</v>
      </c>
      <c r="W32" s="4">
        <v>0</v>
      </c>
      <c r="Y32" s="4">
        <v>2997793</v>
      </c>
      <c r="AA32" s="4">
        <v>2997793000000</v>
      </c>
      <c r="AC32" s="4">
        <v>0</v>
      </c>
      <c r="AE32" s="4">
        <v>0</v>
      </c>
      <c r="AG32" s="4">
        <v>0</v>
      </c>
      <c r="AI32" s="4">
        <v>0</v>
      </c>
      <c r="AK32" s="10">
        <v>0</v>
      </c>
    </row>
    <row r="33" spans="1:37">
      <c r="A33" s="8" t="s">
        <v>102</v>
      </c>
      <c r="C33" s="2" t="s">
        <v>36</v>
      </c>
      <c r="E33" s="2" t="s">
        <v>36</v>
      </c>
      <c r="G33" s="2" t="s">
        <v>103</v>
      </c>
      <c r="I33" s="2" t="s">
        <v>104</v>
      </c>
      <c r="K33" s="4">
        <v>18</v>
      </c>
      <c r="M33" s="4">
        <v>18</v>
      </c>
      <c r="O33" s="4">
        <v>10000</v>
      </c>
      <c r="Q33" s="4">
        <v>8970183922</v>
      </c>
      <c r="S33" s="4">
        <v>9103465807</v>
      </c>
      <c r="U33" s="4">
        <v>0</v>
      </c>
      <c r="W33" s="4">
        <v>0</v>
      </c>
      <c r="Y33" s="4">
        <v>0</v>
      </c>
      <c r="AA33" s="4">
        <v>0</v>
      </c>
      <c r="AC33" s="4">
        <v>10000</v>
      </c>
      <c r="AE33" s="4">
        <v>910416</v>
      </c>
      <c r="AG33" s="4">
        <v>8970183922</v>
      </c>
      <c r="AI33" s="4">
        <v>9103465807</v>
      </c>
      <c r="AK33" s="10">
        <v>2.4260624691153188E-4</v>
      </c>
    </row>
    <row r="34" spans="1:37">
      <c r="A34" s="8" t="s">
        <v>105</v>
      </c>
      <c r="C34" s="2" t="s">
        <v>36</v>
      </c>
      <c r="E34" s="2" t="s">
        <v>36</v>
      </c>
      <c r="G34" s="2" t="s">
        <v>106</v>
      </c>
      <c r="I34" s="2" t="s">
        <v>107</v>
      </c>
      <c r="K34" s="4">
        <v>18</v>
      </c>
      <c r="M34" s="4">
        <v>18</v>
      </c>
      <c r="O34" s="4">
        <v>20000</v>
      </c>
      <c r="Q34" s="4">
        <v>17825009048</v>
      </c>
      <c r="S34" s="4">
        <v>18167554618</v>
      </c>
      <c r="U34" s="4">
        <v>0</v>
      </c>
      <c r="W34" s="4">
        <v>0</v>
      </c>
      <c r="Y34" s="4">
        <v>0</v>
      </c>
      <c r="AA34" s="4">
        <v>0</v>
      </c>
      <c r="AC34" s="4">
        <v>20000</v>
      </c>
      <c r="AE34" s="4">
        <v>908447</v>
      </c>
      <c r="AG34" s="4">
        <v>17825009048</v>
      </c>
      <c r="AI34" s="4">
        <v>18167554618</v>
      </c>
      <c r="AK34" s="10">
        <v>4.8416310171057135E-4</v>
      </c>
    </row>
    <row r="35" spans="1:37">
      <c r="A35" s="8" t="s">
        <v>108</v>
      </c>
      <c r="C35" s="2" t="s">
        <v>36</v>
      </c>
      <c r="E35" s="2" t="s">
        <v>36</v>
      </c>
      <c r="G35" s="2" t="s">
        <v>109</v>
      </c>
      <c r="I35" s="2" t="s">
        <v>110</v>
      </c>
      <c r="K35" s="4">
        <v>18</v>
      </c>
      <c r="M35" s="4">
        <v>18</v>
      </c>
      <c r="O35" s="4">
        <v>10000</v>
      </c>
      <c r="Q35" s="4">
        <v>8941281720</v>
      </c>
      <c r="S35" s="4">
        <v>9077907756</v>
      </c>
      <c r="U35" s="4">
        <v>0</v>
      </c>
      <c r="W35" s="4">
        <v>0</v>
      </c>
      <c r="Y35" s="4">
        <v>0</v>
      </c>
      <c r="AA35" s="4">
        <v>0</v>
      </c>
      <c r="AC35" s="4">
        <v>10000</v>
      </c>
      <c r="AE35" s="4">
        <v>907860</v>
      </c>
      <c r="AG35" s="4">
        <v>8941281720</v>
      </c>
      <c r="AI35" s="4">
        <v>9077907756</v>
      </c>
      <c r="AK35" s="10">
        <v>2.4192512798793295E-4</v>
      </c>
    </row>
    <row r="36" spans="1:37">
      <c r="A36" s="8" t="s">
        <v>111</v>
      </c>
      <c r="C36" s="2" t="s">
        <v>36</v>
      </c>
      <c r="E36" s="2" t="s">
        <v>36</v>
      </c>
      <c r="G36" s="2" t="s">
        <v>112</v>
      </c>
      <c r="I36" s="2" t="s">
        <v>113</v>
      </c>
      <c r="K36" s="4">
        <v>17</v>
      </c>
      <c r="M36" s="4">
        <v>17</v>
      </c>
      <c r="O36" s="4">
        <v>5000</v>
      </c>
      <c r="Q36" s="4">
        <v>4775364093</v>
      </c>
      <c r="S36" s="4">
        <v>4774635906</v>
      </c>
      <c r="U36" s="4">
        <v>0</v>
      </c>
      <c r="W36" s="4">
        <v>0</v>
      </c>
      <c r="Y36" s="4">
        <v>0</v>
      </c>
      <c r="AA36" s="4">
        <v>0</v>
      </c>
      <c r="AC36" s="4">
        <v>5000</v>
      </c>
      <c r="AE36" s="4">
        <v>978560</v>
      </c>
      <c r="AG36" s="4">
        <v>4775364093</v>
      </c>
      <c r="AI36" s="4">
        <v>4892426924</v>
      </c>
      <c r="AK36" s="10">
        <v>1.3038257730455717E-4</v>
      </c>
    </row>
    <row r="37" spans="1:37">
      <c r="A37" s="8" t="s">
        <v>114</v>
      </c>
      <c r="C37" s="2" t="s">
        <v>36</v>
      </c>
      <c r="E37" s="2" t="s">
        <v>36</v>
      </c>
      <c r="G37" s="2" t="s">
        <v>115</v>
      </c>
      <c r="I37" s="2" t="s">
        <v>116</v>
      </c>
      <c r="K37" s="4">
        <v>18</v>
      </c>
      <c r="M37" s="4">
        <v>18</v>
      </c>
      <c r="O37" s="4">
        <v>250000</v>
      </c>
      <c r="Q37" s="4">
        <v>243602772452</v>
      </c>
      <c r="S37" s="4">
        <v>246107129800</v>
      </c>
      <c r="U37" s="4">
        <v>0</v>
      </c>
      <c r="W37" s="4">
        <v>0</v>
      </c>
      <c r="Y37" s="4">
        <v>0</v>
      </c>
      <c r="AA37" s="4">
        <v>0</v>
      </c>
      <c r="AC37" s="4">
        <v>250000</v>
      </c>
      <c r="AE37" s="4">
        <v>995024</v>
      </c>
      <c r="AG37" s="4">
        <v>243602772452</v>
      </c>
      <c r="AI37" s="4">
        <v>248737053103</v>
      </c>
      <c r="AK37" s="10">
        <v>6.6288119492634943E-3</v>
      </c>
    </row>
    <row r="38" spans="1:37">
      <c r="A38" s="8" t="s">
        <v>117</v>
      </c>
      <c r="C38" s="2" t="s">
        <v>36</v>
      </c>
      <c r="E38" s="2" t="s">
        <v>36</v>
      </c>
      <c r="G38" s="2" t="s">
        <v>118</v>
      </c>
      <c r="I38" s="2" t="s">
        <v>119</v>
      </c>
      <c r="K38" s="4">
        <v>18</v>
      </c>
      <c r="M38" s="4">
        <v>18</v>
      </c>
      <c r="O38" s="4">
        <v>450000</v>
      </c>
      <c r="Q38" s="4">
        <v>427511250000</v>
      </c>
      <c r="S38" s="4">
        <v>436597130880</v>
      </c>
      <c r="U38" s="4">
        <v>0</v>
      </c>
      <c r="W38" s="4">
        <v>0</v>
      </c>
      <c r="Y38" s="4">
        <v>0</v>
      </c>
      <c r="AA38" s="4">
        <v>0</v>
      </c>
      <c r="AC38" s="4">
        <v>450000</v>
      </c>
      <c r="AE38" s="4">
        <v>975642</v>
      </c>
      <c r="AG38" s="4">
        <v>427511250000</v>
      </c>
      <c r="AI38" s="4">
        <v>439005637017</v>
      </c>
      <c r="AK38" s="10">
        <v>1.169944636775639E-2</v>
      </c>
    </row>
    <row r="39" spans="1:37">
      <c r="A39" s="8" t="s">
        <v>120</v>
      </c>
      <c r="C39" s="2" t="s">
        <v>36</v>
      </c>
      <c r="E39" s="2" t="s">
        <v>36</v>
      </c>
      <c r="G39" s="2" t="s">
        <v>121</v>
      </c>
      <c r="I39" s="2" t="s">
        <v>122</v>
      </c>
      <c r="K39" s="4">
        <v>18</v>
      </c>
      <c r="M39" s="4">
        <v>18</v>
      </c>
      <c r="O39" s="4">
        <v>450000</v>
      </c>
      <c r="Q39" s="4">
        <v>435944250000</v>
      </c>
      <c r="S39" s="4">
        <v>445491668499</v>
      </c>
      <c r="U39" s="4">
        <v>0</v>
      </c>
      <c r="W39" s="4">
        <v>0</v>
      </c>
      <c r="Y39" s="4">
        <v>0</v>
      </c>
      <c r="AA39" s="4">
        <v>0</v>
      </c>
      <c r="AC39" s="4">
        <v>450000</v>
      </c>
      <c r="AE39" s="4">
        <v>995776</v>
      </c>
      <c r="AG39" s="4">
        <v>435944250000</v>
      </c>
      <c r="AI39" s="4">
        <v>448065142722</v>
      </c>
      <c r="AK39" s="10">
        <v>1.1940881083342802E-2</v>
      </c>
    </row>
    <row r="40" spans="1:37">
      <c r="A40" s="8" t="s">
        <v>123</v>
      </c>
      <c r="C40" s="2" t="s">
        <v>36</v>
      </c>
      <c r="E40" s="2" t="s">
        <v>36</v>
      </c>
      <c r="G40" s="2" t="s">
        <v>124</v>
      </c>
      <c r="I40" s="2" t="s">
        <v>125</v>
      </c>
      <c r="K40" s="4">
        <v>0</v>
      </c>
      <c r="M40" s="4">
        <v>0</v>
      </c>
      <c r="O40" s="4">
        <v>0</v>
      </c>
      <c r="Q40" s="4">
        <v>0</v>
      </c>
      <c r="S40" s="4">
        <v>0</v>
      </c>
      <c r="U40" s="4">
        <v>19300</v>
      </c>
      <c r="W40" s="4">
        <v>13602205060</v>
      </c>
      <c r="Y40" s="4">
        <v>0</v>
      </c>
      <c r="AA40" s="4">
        <v>0</v>
      </c>
      <c r="AC40" s="4">
        <v>19300</v>
      </c>
      <c r="AE40" s="4">
        <v>706740</v>
      </c>
      <c r="AG40" s="4">
        <v>13602205060</v>
      </c>
      <c r="AI40" s="4">
        <v>13639041943</v>
      </c>
      <c r="AK40" s="10">
        <v>3.6347879449559158E-4</v>
      </c>
    </row>
    <row r="41" spans="1:37">
      <c r="A41" s="8" t="s">
        <v>126</v>
      </c>
      <c r="C41" s="2" t="s">
        <v>36</v>
      </c>
      <c r="E41" s="2" t="s">
        <v>36</v>
      </c>
      <c r="G41" s="2" t="s">
        <v>127</v>
      </c>
      <c r="I41" s="2" t="s">
        <v>128</v>
      </c>
      <c r="K41" s="4">
        <v>0</v>
      </c>
      <c r="M41" s="4">
        <v>0</v>
      </c>
      <c r="O41" s="4">
        <v>0</v>
      </c>
      <c r="Q41" s="4">
        <v>0</v>
      </c>
      <c r="S41" s="4">
        <v>0</v>
      </c>
      <c r="U41" s="4">
        <v>103300</v>
      </c>
      <c r="W41" s="4">
        <v>69926132426</v>
      </c>
      <c r="Y41" s="4">
        <v>0</v>
      </c>
      <c r="AA41" s="4">
        <v>0</v>
      </c>
      <c r="AC41" s="4">
        <v>103300</v>
      </c>
      <c r="AE41" s="4">
        <v>679500</v>
      </c>
      <c r="AG41" s="4">
        <v>69926132426</v>
      </c>
      <c r="AI41" s="4">
        <v>70186997833</v>
      </c>
      <c r="AK41" s="10">
        <v>1.8704748814631267E-3</v>
      </c>
    </row>
    <row r="42" spans="1:37">
      <c r="A42" s="8" t="s">
        <v>129</v>
      </c>
      <c r="C42" s="2" t="s">
        <v>36</v>
      </c>
      <c r="E42" s="2" t="s">
        <v>36</v>
      </c>
      <c r="G42" s="2" t="s">
        <v>118</v>
      </c>
      <c r="I42" s="2" t="s">
        <v>130</v>
      </c>
      <c r="K42" s="4">
        <v>18</v>
      </c>
      <c r="M42" s="4">
        <v>18</v>
      </c>
      <c r="O42" s="4">
        <v>0</v>
      </c>
      <c r="Q42" s="4">
        <v>0</v>
      </c>
      <c r="S42" s="4">
        <v>0</v>
      </c>
      <c r="U42" s="4">
        <v>330000</v>
      </c>
      <c r="W42" s="4">
        <v>301792639300</v>
      </c>
      <c r="Y42" s="4">
        <v>0</v>
      </c>
      <c r="AA42" s="4">
        <v>0</v>
      </c>
      <c r="AC42" s="4">
        <v>330000</v>
      </c>
      <c r="AE42" s="4">
        <v>915080</v>
      </c>
      <c r="AG42" s="4">
        <v>301792639300</v>
      </c>
      <c r="AI42" s="4">
        <v>301953374299</v>
      </c>
      <c r="AK42" s="10">
        <v>8.0470203803725236E-3</v>
      </c>
    </row>
    <row r="43" spans="1:37">
      <c r="A43" s="8" t="s">
        <v>131</v>
      </c>
      <c r="C43" s="2" t="s">
        <v>36</v>
      </c>
      <c r="E43" s="2" t="s">
        <v>36</v>
      </c>
      <c r="G43" s="2" t="s">
        <v>73</v>
      </c>
      <c r="I43" s="2" t="s">
        <v>132</v>
      </c>
      <c r="K43" s="4">
        <v>0</v>
      </c>
      <c r="M43" s="4">
        <v>0</v>
      </c>
      <c r="O43" s="4">
        <v>0</v>
      </c>
      <c r="Q43" s="4">
        <v>0</v>
      </c>
      <c r="S43" s="4">
        <v>0</v>
      </c>
      <c r="U43" s="4">
        <v>537736</v>
      </c>
      <c r="W43" s="4">
        <v>333210648078</v>
      </c>
      <c r="Y43" s="4">
        <v>0</v>
      </c>
      <c r="AA43" s="4">
        <v>0</v>
      </c>
      <c r="AC43" s="4">
        <v>537736</v>
      </c>
      <c r="AE43" s="4">
        <v>623100</v>
      </c>
      <c r="AG43" s="4">
        <v>333210648078</v>
      </c>
      <c r="AI43" s="4">
        <v>335037753023</v>
      </c>
      <c r="AK43" s="10">
        <v>8.928715014459852E-3</v>
      </c>
    </row>
    <row r="44" spans="1:37">
      <c r="A44" s="8" t="s">
        <v>133</v>
      </c>
      <c r="C44" s="2" t="s">
        <v>36</v>
      </c>
      <c r="E44" s="2" t="s">
        <v>36</v>
      </c>
      <c r="G44" s="2" t="s">
        <v>49</v>
      </c>
      <c r="I44" s="2" t="s">
        <v>134</v>
      </c>
      <c r="K44" s="4">
        <v>0</v>
      </c>
      <c r="M44" s="4">
        <v>0</v>
      </c>
      <c r="O44" s="4">
        <v>0</v>
      </c>
      <c r="Q44" s="4">
        <v>0</v>
      </c>
      <c r="S44" s="4">
        <v>0</v>
      </c>
      <c r="U44" s="4">
        <v>262880</v>
      </c>
      <c r="W44" s="4">
        <v>170925152657</v>
      </c>
      <c r="Y44" s="4">
        <v>0</v>
      </c>
      <c r="AA44" s="4">
        <v>0</v>
      </c>
      <c r="AC44" s="4">
        <v>262880</v>
      </c>
      <c r="AE44" s="4">
        <v>652750</v>
      </c>
      <c r="AG44" s="4">
        <v>170925152657</v>
      </c>
      <c r="AI44" s="4">
        <v>171581835887</v>
      </c>
      <c r="AK44" s="10">
        <v>4.5726348761289375E-3</v>
      </c>
    </row>
    <row r="45" spans="1:37">
      <c r="A45" s="8" t="s">
        <v>135</v>
      </c>
      <c r="C45" s="2" t="s">
        <v>36</v>
      </c>
      <c r="E45" s="2" t="s">
        <v>36</v>
      </c>
      <c r="G45" s="2" t="s">
        <v>136</v>
      </c>
      <c r="I45" s="2" t="s">
        <v>137</v>
      </c>
      <c r="K45" s="4">
        <v>0</v>
      </c>
      <c r="M45" s="4">
        <v>0</v>
      </c>
      <c r="O45" s="4">
        <v>0</v>
      </c>
      <c r="Q45" s="4">
        <v>0</v>
      </c>
      <c r="S45" s="4">
        <v>0</v>
      </c>
      <c r="U45" s="4">
        <v>741800</v>
      </c>
      <c r="W45" s="4">
        <v>394707521010</v>
      </c>
      <c r="Y45" s="4">
        <v>0</v>
      </c>
      <c r="AA45" s="4">
        <v>0</v>
      </c>
      <c r="AC45" s="4">
        <v>741800</v>
      </c>
      <c r="AE45" s="4">
        <v>534000</v>
      </c>
      <c r="AG45" s="4">
        <v>394707521010</v>
      </c>
      <c r="AI45" s="4">
        <v>396090995758</v>
      </c>
      <c r="AK45" s="10">
        <v>1.0555776443122293E-2</v>
      </c>
    </row>
    <row r="46" spans="1:37">
      <c r="A46" s="8" t="s">
        <v>138</v>
      </c>
      <c r="C46" s="2" t="s">
        <v>36</v>
      </c>
      <c r="E46" s="2" t="s">
        <v>36</v>
      </c>
      <c r="G46" s="2" t="s">
        <v>136</v>
      </c>
      <c r="I46" s="2" t="s">
        <v>139</v>
      </c>
      <c r="K46" s="4">
        <v>0</v>
      </c>
      <c r="M46" s="4">
        <v>0</v>
      </c>
      <c r="O46" s="4">
        <v>0</v>
      </c>
      <c r="Q46" s="4">
        <v>0</v>
      </c>
      <c r="S46" s="4">
        <v>0</v>
      </c>
      <c r="U46" s="4">
        <v>978934</v>
      </c>
      <c r="W46" s="4">
        <v>455368531465</v>
      </c>
      <c r="Y46" s="4">
        <v>0</v>
      </c>
      <c r="AA46" s="4">
        <v>0</v>
      </c>
      <c r="AC46" s="4">
        <v>978934</v>
      </c>
      <c r="AE46" s="4">
        <v>466000</v>
      </c>
      <c r="AG46" s="4">
        <v>455368531465</v>
      </c>
      <c r="AI46" s="4">
        <v>456148460027</v>
      </c>
      <c r="AK46" s="10">
        <v>1.2156300497831419E-2</v>
      </c>
    </row>
    <row r="47" spans="1:37">
      <c r="A47" s="8" t="s">
        <v>140</v>
      </c>
      <c r="C47" s="2" t="s">
        <v>36</v>
      </c>
      <c r="E47" s="2" t="s">
        <v>36</v>
      </c>
      <c r="G47" s="2" t="s">
        <v>141</v>
      </c>
      <c r="I47" s="2" t="s">
        <v>142</v>
      </c>
      <c r="K47" s="4">
        <v>0</v>
      </c>
      <c r="M47" s="4">
        <v>0</v>
      </c>
      <c r="O47" s="4">
        <v>0</v>
      </c>
      <c r="Q47" s="4">
        <v>0</v>
      </c>
      <c r="S47" s="4">
        <v>0</v>
      </c>
      <c r="U47" s="4">
        <v>798634</v>
      </c>
      <c r="W47" s="4">
        <v>622917392107</v>
      </c>
      <c r="Y47" s="4">
        <v>0</v>
      </c>
      <c r="AA47" s="4">
        <v>0</v>
      </c>
      <c r="AC47" s="4">
        <v>798634</v>
      </c>
      <c r="AE47" s="4">
        <v>786500</v>
      </c>
      <c r="AG47" s="4">
        <v>622917392107</v>
      </c>
      <c r="AI47" s="4">
        <v>628077746419</v>
      </c>
      <c r="AK47" s="10">
        <v>1.6738194887292165E-2</v>
      </c>
    </row>
    <row r="48" spans="1:37">
      <c r="A48" s="8" t="s">
        <v>143</v>
      </c>
      <c r="C48" s="2" t="s">
        <v>36</v>
      </c>
      <c r="E48" s="2" t="s">
        <v>36</v>
      </c>
      <c r="G48" s="2" t="s">
        <v>144</v>
      </c>
      <c r="I48" s="2" t="s">
        <v>145</v>
      </c>
      <c r="K48" s="4">
        <v>0</v>
      </c>
      <c r="M48" s="4">
        <v>0</v>
      </c>
      <c r="O48" s="4">
        <v>0</v>
      </c>
      <c r="Q48" s="4">
        <v>0</v>
      </c>
      <c r="S48" s="4">
        <v>0</v>
      </c>
      <c r="U48" s="4">
        <v>5900</v>
      </c>
      <c r="W48" s="4">
        <v>3782326363</v>
      </c>
      <c r="Y48" s="4">
        <v>0</v>
      </c>
      <c r="AA48" s="4">
        <v>0</v>
      </c>
      <c r="AC48" s="4">
        <v>5900</v>
      </c>
      <c r="AE48" s="4">
        <v>645000</v>
      </c>
      <c r="AG48" s="4">
        <v>3782326363</v>
      </c>
      <c r="AI48" s="4">
        <v>3805209830</v>
      </c>
      <c r="AK48" s="10">
        <v>1.0140837513305204E-4</v>
      </c>
    </row>
    <row r="49" spans="1:37">
      <c r="A49" s="8" t="s">
        <v>146</v>
      </c>
      <c r="C49" s="2" t="s">
        <v>36</v>
      </c>
      <c r="E49" s="2" t="s">
        <v>36</v>
      </c>
      <c r="G49" s="2" t="s">
        <v>147</v>
      </c>
      <c r="I49" s="2" t="s">
        <v>148</v>
      </c>
      <c r="K49" s="4">
        <v>23</v>
      </c>
      <c r="M49" s="4">
        <v>23</v>
      </c>
      <c r="O49" s="4">
        <v>0</v>
      </c>
      <c r="Q49" s="4">
        <v>0</v>
      </c>
      <c r="S49" s="4">
        <v>0</v>
      </c>
      <c r="U49" s="4">
        <v>1000000</v>
      </c>
      <c r="W49" s="4">
        <v>1000000000000</v>
      </c>
      <c r="Y49" s="4">
        <v>0</v>
      </c>
      <c r="AA49" s="4">
        <v>0</v>
      </c>
      <c r="AC49" s="4">
        <v>1000000</v>
      </c>
      <c r="AE49" s="4">
        <v>960000</v>
      </c>
      <c r="AG49" s="4">
        <v>1000000000000</v>
      </c>
      <c r="AI49" s="4">
        <v>959926800000</v>
      </c>
      <c r="AK49" s="10">
        <v>2.5581931452823514E-2</v>
      </c>
    </row>
    <row r="50" spans="1:37">
      <c r="A50" s="8" t="s">
        <v>149</v>
      </c>
      <c r="C50" s="2" t="s">
        <v>36</v>
      </c>
      <c r="E50" s="2" t="s">
        <v>36</v>
      </c>
      <c r="G50" s="2" t="s">
        <v>41</v>
      </c>
      <c r="I50" s="2" t="s">
        <v>150</v>
      </c>
      <c r="K50" s="4">
        <v>0</v>
      </c>
      <c r="M50" s="4">
        <v>0</v>
      </c>
      <c r="O50" s="4">
        <v>0</v>
      </c>
      <c r="Q50" s="4">
        <v>0</v>
      </c>
      <c r="S50" s="4">
        <v>0</v>
      </c>
      <c r="U50" s="4">
        <v>347453</v>
      </c>
      <c r="W50" s="4">
        <v>290657429285</v>
      </c>
      <c r="Y50" s="4">
        <v>0</v>
      </c>
      <c r="AA50" s="4">
        <v>0</v>
      </c>
      <c r="AC50" s="4">
        <v>347453</v>
      </c>
      <c r="AE50" s="4">
        <v>844990</v>
      </c>
      <c r="AG50" s="4">
        <v>290657429285</v>
      </c>
      <c r="AI50" s="4">
        <v>293571923903</v>
      </c>
      <c r="AK50" s="10">
        <v>7.8236557555847672E-3</v>
      </c>
    </row>
    <row r="51" spans="1:37">
      <c r="A51" s="8" t="s">
        <v>151</v>
      </c>
      <c r="C51" s="2" t="s">
        <v>36</v>
      </c>
      <c r="E51" s="2" t="s">
        <v>36</v>
      </c>
      <c r="G51" s="2" t="s">
        <v>152</v>
      </c>
      <c r="I51" s="2" t="s">
        <v>153</v>
      </c>
      <c r="K51" s="4">
        <v>0</v>
      </c>
      <c r="M51" s="4">
        <v>0</v>
      </c>
      <c r="O51" s="4">
        <v>0</v>
      </c>
      <c r="Q51" s="4">
        <v>0</v>
      </c>
      <c r="S51" s="4">
        <v>0</v>
      </c>
      <c r="U51" s="4">
        <v>200</v>
      </c>
      <c r="W51" s="4">
        <v>154281759</v>
      </c>
      <c r="Y51" s="4">
        <v>0</v>
      </c>
      <c r="AA51" s="4">
        <v>0</v>
      </c>
      <c r="AC51" s="4">
        <v>200</v>
      </c>
      <c r="AE51" s="4">
        <v>778030</v>
      </c>
      <c r="AG51" s="4">
        <v>154281759</v>
      </c>
      <c r="AI51" s="4">
        <v>155594135</v>
      </c>
      <c r="AK51" s="10">
        <v>4.1465646089174381E-6</v>
      </c>
    </row>
    <row r="52" spans="1:37">
      <c r="A52" s="8" t="s">
        <v>154</v>
      </c>
      <c r="C52" s="2" t="s">
        <v>36</v>
      </c>
      <c r="E52" s="2" t="s">
        <v>36</v>
      </c>
      <c r="G52" s="2" t="s">
        <v>155</v>
      </c>
      <c r="I52" s="2" t="s">
        <v>156</v>
      </c>
      <c r="K52" s="4">
        <v>0</v>
      </c>
      <c r="M52" s="4">
        <v>0</v>
      </c>
      <c r="O52" s="4">
        <v>0</v>
      </c>
      <c r="Q52" s="4">
        <v>0</v>
      </c>
      <c r="S52" s="4">
        <v>0</v>
      </c>
      <c r="U52" s="4">
        <v>16164</v>
      </c>
      <c r="W52" s="4">
        <v>14120492240</v>
      </c>
      <c r="Y52" s="4">
        <v>0</v>
      </c>
      <c r="AA52" s="4">
        <v>0</v>
      </c>
      <c r="AC52" s="4">
        <v>16164</v>
      </c>
      <c r="AE52" s="4">
        <v>880160</v>
      </c>
      <c r="AG52" s="4">
        <v>14120492240</v>
      </c>
      <c r="AI52" s="4">
        <v>14225821438</v>
      </c>
      <c r="AK52" s="10">
        <v>3.7911639604918128E-4</v>
      </c>
    </row>
    <row r="53" spans="1:37">
      <c r="A53" s="8" t="s">
        <v>157</v>
      </c>
      <c r="C53" s="2" t="s">
        <v>36</v>
      </c>
      <c r="E53" s="2" t="s">
        <v>36</v>
      </c>
      <c r="G53" s="2" t="s">
        <v>158</v>
      </c>
      <c r="I53" s="2" t="s">
        <v>159</v>
      </c>
      <c r="K53" s="4">
        <v>17</v>
      </c>
      <c r="M53" s="4">
        <v>17</v>
      </c>
      <c r="O53" s="4">
        <v>0</v>
      </c>
      <c r="Q53" s="4">
        <v>0</v>
      </c>
      <c r="S53" s="4">
        <v>0</v>
      </c>
      <c r="U53" s="4">
        <v>207017</v>
      </c>
      <c r="W53" s="4">
        <v>193119789854</v>
      </c>
      <c r="Y53" s="4">
        <v>0</v>
      </c>
      <c r="AA53" s="4">
        <v>0</v>
      </c>
      <c r="AC53" s="4">
        <v>207017</v>
      </c>
      <c r="AE53" s="4">
        <v>942000</v>
      </c>
      <c r="AG53" s="4">
        <v>193119789854</v>
      </c>
      <c r="AI53" s="4">
        <v>194995144486</v>
      </c>
      <c r="AK53" s="10">
        <v>5.1965966778657171E-3</v>
      </c>
    </row>
    <row r="54" spans="1:37">
      <c r="A54" s="8" t="s">
        <v>160</v>
      </c>
      <c r="C54" s="2" t="s">
        <v>36</v>
      </c>
      <c r="E54" s="2" t="s">
        <v>36</v>
      </c>
      <c r="G54" s="2" t="s">
        <v>161</v>
      </c>
      <c r="I54" s="2" t="s">
        <v>162</v>
      </c>
      <c r="K54" s="4">
        <v>20.5</v>
      </c>
      <c r="M54" s="4">
        <v>20.5</v>
      </c>
      <c r="O54" s="4">
        <v>0</v>
      </c>
      <c r="Q54" s="4">
        <v>0</v>
      </c>
      <c r="S54" s="4">
        <v>0</v>
      </c>
      <c r="U54" s="4">
        <v>480000</v>
      </c>
      <c r="W54" s="4">
        <v>456203250000</v>
      </c>
      <c r="Y54" s="4">
        <v>0</v>
      </c>
      <c r="AA54" s="4">
        <v>0</v>
      </c>
      <c r="AC54" s="4">
        <v>480000</v>
      </c>
      <c r="AE54" s="4">
        <v>990000</v>
      </c>
      <c r="AG54" s="4">
        <v>456203250000</v>
      </c>
      <c r="AI54" s="4">
        <v>475163766000</v>
      </c>
      <c r="AK54" s="10">
        <v>1.266305606914764E-2</v>
      </c>
    </row>
    <row r="55" spans="1:37">
      <c r="A55" s="8" t="s">
        <v>163</v>
      </c>
      <c r="C55" s="2" t="s">
        <v>36</v>
      </c>
      <c r="E55" s="2" t="s">
        <v>36</v>
      </c>
      <c r="G55" s="2" t="s">
        <v>164</v>
      </c>
      <c r="I55" s="2" t="s">
        <v>165</v>
      </c>
      <c r="K55" s="4">
        <v>18</v>
      </c>
      <c r="M55" s="4">
        <v>18</v>
      </c>
      <c r="O55" s="4">
        <v>0</v>
      </c>
      <c r="Q55" s="4">
        <v>0</v>
      </c>
      <c r="S55" s="4">
        <v>0</v>
      </c>
      <c r="U55" s="4">
        <v>1000000</v>
      </c>
      <c r="W55" s="4">
        <v>907041250000</v>
      </c>
      <c r="Y55" s="4">
        <v>0</v>
      </c>
      <c r="AA55" s="4">
        <v>0</v>
      </c>
      <c r="AC55" s="4">
        <v>1000000</v>
      </c>
      <c r="AE55" s="4">
        <v>907041</v>
      </c>
      <c r="AG55" s="4">
        <v>907041250000</v>
      </c>
      <c r="AI55" s="4">
        <v>906971838123</v>
      </c>
      <c r="AK55" s="10">
        <v>2.4170688215501359E-2</v>
      </c>
    </row>
    <row r="56" spans="1:37">
      <c r="A56" s="8" t="s">
        <v>166</v>
      </c>
      <c r="C56" s="2" t="s">
        <v>36</v>
      </c>
      <c r="E56" s="2" t="s">
        <v>36</v>
      </c>
      <c r="G56" s="2" t="s">
        <v>167</v>
      </c>
      <c r="I56" s="2" t="s">
        <v>168</v>
      </c>
      <c r="K56" s="4">
        <v>18</v>
      </c>
      <c r="M56" s="4">
        <v>18</v>
      </c>
      <c r="O56" s="4">
        <v>0</v>
      </c>
      <c r="Q56" s="4">
        <v>0</v>
      </c>
      <c r="S56" s="4">
        <v>0</v>
      </c>
      <c r="U56" s="4">
        <v>600000</v>
      </c>
      <c r="W56" s="4">
        <v>554843250000</v>
      </c>
      <c r="Y56" s="4">
        <v>0</v>
      </c>
      <c r="AA56" s="4">
        <v>0</v>
      </c>
      <c r="AC56" s="4">
        <v>600000</v>
      </c>
      <c r="AE56" s="4">
        <v>930616</v>
      </c>
      <c r="AG56" s="4">
        <v>554843250000</v>
      </c>
      <c r="AI56" s="4">
        <v>558327467744</v>
      </c>
      <c r="AK56" s="10">
        <v>1.4879358517811504E-2</v>
      </c>
    </row>
    <row r="57" spans="1:37">
      <c r="A57" s="8" t="s">
        <v>20</v>
      </c>
      <c r="C57" s="2" t="s">
        <v>20</v>
      </c>
      <c r="E57" s="2" t="s">
        <v>20</v>
      </c>
      <c r="G57" s="2" t="s">
        <v>20</v>
      </c>
      <c r="I57" s="2" t="s">
        <v>20</v>
      </c>
      <c r="K57" s="2" t="s">
        <v>20</v>
      </c>
      <c r="M57" s="2" t="s">
        <v>20</v>
      </c>
      <c r="O57" s="2" t="s">
        <v>20</v>
      </c>
      <c r="Q57" s="5">
        <f>SUM(Q9:Q56)</f>
        <v>16752820855634</v>
      </c>
      <c r="S57" s="5">
        <f>SUM(S9:S56)</f>
        <v>17097918837241</v>
      </c>
      <c r="U57" s="2" t="s">
        <v>20</v>
      </c>
      <c r="W57" s="5">
        <f>SUM(W9:W56)</f>
        <v>8359292077211</v>
      </c>
      <c r="Y57" s="2" t="s">
        <v>20</v>
      </c>
      <c r="AA57" s="5">
        <f>SUM(AA9:AA56)</f>
        <v>4862329000000</v>
      </c>
      <c r="AC57" s="2" t="s">
        <v>20</v>
      </c>
      <c r="AE57" s="2" t="s">
        <v>20</v>
      </c>
      <c r="AG57" s="5">
        <f>SUM(AG9:AG56)</f>
        <v>20381036548501</v>
      </c>
      <c r="AI57" s="5">
        <f>SUM(AI9:AI56)</f>
        <v>20613175621553</v>
      </c>
      <c r="AK57" s="11">
        <f>SUM(AK9:AK56)</f>
        <v>0.54933860141792223</v>
      </c>
    </row>
    <row r="58" spans="1:37">
      <c r="A58" s="8"/>
    </row>
    <row r="59" spans="1:37">
      <c r="A59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rightToLeft="1" topLeftCell="A10" workbookViewId="0">
      <selection activeCell="G30" sqref="G30"/>
    </sheetView>
  </sheetViews>
  <sheetFormatPr defaultRowHeight="24"/>
  <cols>
    <col min="1" max="1" width="35.140625" style="2" bestFit="1" customWidth="1"/>
    <col min="2" max="2" width="1" style="2" customWidth="1"/>
    <col min="3" max="3" width="17" style="2" customWidth="1"/>
    <col min="4" max="4" width="1" style="2" customWidth="1"/>
    <col min="5" max="5" width="17" style="2" customWidth="1"/>
    <col min="6" max="6" width="1" style="2" customWidth="1"/>
    <col min="7" max="7" width="21" style="2" customWidth="1"/>
    <col min="8" max="8" width="1" style="2" customWidth="1"/>
    <col min="9" max="9" width="16" style="2" customWidth="1"/>
    <col min="10" max="10" width="1" style="2" customWidth="1"/>
    <col min="11" max="11" width="28" style="2" customWidth="1"/>
    <col min="12" max="12" width="1" style="2" customWidth="1"/>
    <col min="13" max="13" width="24.42578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</row>
    <row r="3" spans="1:13" ht="24.7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</row>
    <row r="4" spans="1:13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</row>
    <row r="6" spans="1:13" ht="24.75">
      <c r="A6" s="30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ht="24.75">
      <c r="A7" s="30" t="s">
        <v>3</v>
      </c>
      <c r="C7" s="28" t="s">
        <v>7</v>
      </c>
      <c r="E7" s="28" t="s">
        <v>169</v>
      </c>
      <c r="G7" s="28" t="s">
        <v>170</v>
      </c>
      <c r="I7" s="28" t="s">
        <v>171</v>
      </c>
      <c r="K7" s="28" t="s">
        <v>172</v>
      </c>
      <c r="M7" s="28" t="s">
        <v>173</v>
      </c>
    </row>
    <row r="8" spans="1:13">
      <c r="A8" s="2" t="s">
        <v>35</v>
      </c>
      <c r="C8" s="4">
        <v>150000</v>
      </c>
      <c r="E8" s="4">
        <v>1000000</v>
      </c>
      <c r="G8" s="4">
        <v>998850</v>
      </c>
      <c r="I8" s="2" t="s">
        <v>174</v>
      </c>
      <c r="K8" s="4">
        <v>149827500000</v>
      </c>
      <c r="M8" s="2" t="s">
        <v>375</v>
      </c>
    </row>
    <row r="9" spans="1:13">
      <c r="A9" s="2" t="s">
        <v>66</v>
      </c>
      <c r="C9" s="4">
        <v>700000</v>
      </c>
      <c r="E9" s="4">
        <v>950000</v>
      </c>
      <c r="G9" s="4">
        <v>998546.5061</v>
      </c>
      <c r="I9" s="2" t="s">
        <v>175</v>
      </c>
      <c r="K9" s="4">
        <v>698982554270</v>
      </c>
      <c r="M9" s="2" t="s">
        <v>375</v>
      </c>
    </row>
    <row r="10" spans="1:13">
      <c r="A10" s="2" t="s">
        <v>63</v>
      </c>
      <c r="C10" s="4">
        <v>999800</v>
      </c>
      <c r="E10" s="4">
        <v>1000000</v>
      </c>
      <c r="G10" s="4">
        <v>958246.06740000006</v>
      </c>
      <c r="I10" s="2" t="s">
        <v>176</v>
      </c>
      <c r="K10" s="4">
        <v>958054418186.52002</v>
      </c>
      <c r="M10" s="2" t="s">
        <v>375</v>
      </c>
    </row>
    <row r="11" spans="1:13">
      <c r="A11" s="2" t="s">
        <v>102</v>
      </c>
      <c r="C11" s="4">
        <v>10000</v>
      </c>
      <c r="E11" s="4">
        <v>950000</v>
      </c>
      <c r="G11" s="4">
        <v>910416</v>
      </c>
      <c r="I11" s="2" t="s">
        <v>177</v>
      </c>
      <c r="K11" s="4">
        <v>9104160000</v>
      </c>
      <c r="M11" s="2" t="s">
        <v>375</v>
      </c>
    </row>
    <row r="12" spans="1:13">
      <c r="A12" s="2" t="s">
        <v>105</v>
      </c>
      <c r="C12" s="4">
        <v>20000</v>
      </c>
      <c r="E12" s="4">
        <v>940000</v>
      </c>
      <c r="G12" s="4">
        <v>908447</v>
      </c>
      <c r="I12" s="2" t="s">
        <v>178</v>
      </c>
      <c r="K12" s="4">
        <v>18168940000</v>
      </c>
      <c r="M12" s="2" t="s">
        <v>375</v>
      </c>
    </row>
    <row r="13" spans="1:13">
      <c r="A13" s="2" t="s">
        <v>108</v>
      </c>
      <c r="C13" s="4">
        <v>10000</v>
      </c>
      <c r="E13" s="4">
        <v>987380</v>
      </c>
      <c r="G13" s="4">
        <v>907860</v>
      </c>
      <c r="I13" s="2" t="s">
        <v>179</v>
      </c>
      <c r="K13" s="4">
        <v>9078600000</v>
      </c>
      <c r="M13" s="2" t="s">
        <v>375</v>
      </c>
    </row>
    <row r="14" spans="1:13">
      <c r="A14" s="2" t="s">
        <v>78</v>
      </c>
      <c r="C14" s="4">
        <v>329000</v>
      </c>
      <c r="E14" s="4">
        <v>950000</v>
      </c>
      <c r="G14" s="4">
        <v>932897.07180000003</v>
      </c>
      <c r="I14" s="2" t="s">
        <v>180</v>
      </c>
      <c r="K14" s="4">
        <v>306923136622.20001</v>
      </c>
      <c r="M14" s="2" t="s">
        <v>375</v>
      </c>
    </row>
    <row r="15" spans="1:13">
      <c r="A15" s="2" t="s">
        <v>111</v>
      </c>
      <c r="C15" s="4">
        <v>5000</v>
      </c>
      <c r="E15" s="4">
        <v>985000</v>
      </c>
      <c r="G15" s="4">
        <v>978560</v>
      </c>
      <c r="I15" s="2" t="s">
        <v>181</v>
      </c>
      <c r="K15" s="4">
        <v>4892800000</v>
      </c>
      <c r="M15" s="2" t="s">
        <v>375</v>
      </c>
    </row>
    <row r="16" spans="1:13">
      <c r="A16" s="2" t="s">
        <v>57</v>
      </c>
      <c r="C16" s="4">
        <v>335030</v>
      </c>
      <c r="E16" s="4">
        <v>899780</v>
      </c>
      <c r="G16" s="4">
        <v>898051.21380000003</v>
      </c>
      <c r="I16" s="2" t="s">
        <v>182</v>
      </c>
      <c r="K16" s="4">
        <v>300874098159.414</v>
      </c>
      <c r="M16" s="2" t="s">
        <v>375</v>
      </c>
    </row>
    <row r="17" spans="1:13">
      <c r="A17" s="2" t="s">
        <v>166</v>
      </c>
      <c r="C17" s="4">
        <v>600000</v>
      </c>
      <c r="E17" s="4">
        <v>924720</v>
      </c>
      <c r="G17" s="4">
        <v>930616.73910000001</v>
      </c>
      <c r="I17" s="2" t="s">
        <v>183</v>
      </c>
      <c r="K17" s="4">
        <v>558370043460</v>
      </c>
      <c r="M17" s="2" t="s">
        <v>375</v>
      </c>
    </row>
    <row r="18" spans="1:13">
      <c r="A18" s="2" t="s">
        <v>60</v>
      </c>
      <c r="C18" s="4">
        <v>1000000</v>
      </c>
      <c r="E18" s="4">
        <v>861603</v>
      </c>
      <c r="G18" s="4">
        <v>857228</v>
      </c>
      <c r="I18" s="2" t="s">
        <v>184</v>
      </c>
      <c r="K18" s="4">
        <v>857228000000</v>
      </c>
      <c r="M18" s="2" t="s">
        <v>375</v>
      </c>
    </row>
    <row r="19" spans="1:13">
      <c r="A19" s="2" t="s">
        <v>163</v>
      </c>
      <c r="C19" s="4">
        <v>1000000</v>
      </c>
      <c r="E19" s="4">
        <v>1000000</v>
      </c>
      <c r="G19" s="4">
        <v>907041</v>
      </c>
      <c r="I19" s="2" t="s">
        <v>185</v>
      </c>
      <c r="K19" s="4">
        <v>907041000000</v>
      </c>
      <c r="M19" s="2" t="s">
        <v>375</v>
      </c>
    </row>
    <row r="20" spans="1:13">
      <c r="A20" s="2" t="s">
        <v>75</v>
      </c>
      <c r="C20" s="4">
        <v>950000</v>
      </c>
      <c r="E20" s="4">
        <v>1000000</v>
      </c>
      <c r="G20" s="4">
        <v>917117</v>
      </c>
      <c r="I20" s="2" t="s">
        <v>186</v>
      </c>
      <c r="K20" s="4">
        <v>871261150000</v>
      </c>
      <c r="M20" s="2" t="s">
        <v>375</v>
      </c>
    </row>
    <row r="21" spans="1:13">
      <c r="A21" s="2" t="s">
        <v>91</v>
      </c>
      <c r="C21" s="4">
        <v>73400</v>
      </c>
      <c r="E21" s="4">
        <v>922990</v>
      </c>
      <c r="G21" s="4">
        <v>952042</v>
      </c>
      <c r="I21" s="2" t="s">
        <v>187</v>
      </c>
      <c r="K21" s="4">
        <v>69879882800</v>
      </c>
      <c r="M21" s="2" t="s">
        <v>375</v>
      </c>
    </row>
    <row r="22" spans="1:13">
      <c r="A22" s="2" t="s">
        <v>72</v>
      </c>
      <c r="C22" s="4">
        <v>1000000</v>
      </c>
      <c r="E22" s="4">
        <v>902500</v>
      </c>
      <c r="G22" s="4">
        <v>856080.55740000005</v>
      </c>
      <c r="I22" s="2" t="s">
        <v>188</v>
      </c>
      <c r="K22" s="4">
        <v>856080557400</v>
      </c>
      <c r="M22" s="2" t="s">
        <v>375</v>
      </c>
    </row>
    <row r="23" spans="1:13">
      <c r="A23" s="2" t="s">
        <v>114</v>
      </c>
      <c r="C23" s="4">
        <v>250000</v>
      </c>
      <c r="E23" s="4">
        <v>974370</v>
      </c>
      <c r="G23" s="4">
        <v>995024.08299999998</v>
      </c>
      <c r="I23" s="2" t="s">
        <v>189</v>
      </c>
      <c r="K23" s="4">
        <v>248756020750</v>
      </c>
      <c r="M23" s="2" t="s">
        <v>375</v>
      </c>
    </row>
    <row r="24" spans="1:13">
      <c r="A24" s="2" t="s">
        <v>117</v>
      </c>
      <c r="C24" s="4">
        <v>450000</v>
      </c>
      <c r="E24" s="4">
        <v>1000000</v>
      </c>
      <c r="G24" s="4">
        <v>975642.47499999998</v>
      </c>
      <c r="I24" s="2" t="s">
        <v>190</v>
      </c>
      <c r="K24" s="4">
        <v>439039113750</v>
      </c>
      <c r="M24" s="2" t="s">
        <v>375</v>
      </c>
    </row>
    <row r="25" spans="1:13">
      <c r="A25" s="2" t="s">
        <v>94</v>
      </c>
      <c r="C25" s="4">
        <v>1912962</v>
      </c>
      <c r="E25" s="4">
        <v>941200</v>
      </c>
      <c r="G25" s="4">
        <v>921085</v>
      </c>
      <c r="I25" s="2" t="s">
        <v>191</v>
      </c>
      <c r="K25" s="4">
        <v>1762000603770</v>
      </c>
      <c r="M25" s="2" t="s">
        <v>375</v>
      </c>
    </row>
    <row r="26" spans="1:13">
      <c r="A26" s="2" t="s">
        <v>97</v>
      </c>
      <c r="C26" s="4">
        <v>100571</v>
      </c>
      <c r="E26" s="4">
        <v>900600</v>
      </c>
      <c r="G26" s="4">
        <v>932871</v>
      </c>
      <c r="I26" s="2" t="s">
        <v>192</v>
      </c>
      <c r="K26" s="4">
        <v>93819769341</v>
      </c>
      <c r="M26" s="2" t="s">
        <v>375</v>
      </c>
    </row>
    <row r="27" spans="1:13">
      <c r="A27" s="2" t="s">
        <v>193</v>
      </c>
      <c r="C27" s="4">
        <v>450000</v>
      </c>
      <c r="E27" s="4">
        <v>1000000</v>
      </c>
      <c r="G27" s="4">
        <v>996570.72479999997</v>
      </c>
      <c r="I27" s="2" t="s">
        <v>194</v>
      </c>
      <c r="K27" s="4">
        <v>448456826160</v>
      </c>
      <c r="M27" s="2" t="s">
        <v>375</v>
      </c>
    </row>
    <row r="28" spans="1:13">
      <c r="A28" s="2" t="s">
        <v>120</v>
      </c>
      <c r="C28" s="4">
        <v>450000</v>
      </c>
      <c r="E28" s="4">
        <v>968740</v>
      </c>
      <c r="G28" s="4">
        <v>995776.24509999994</v>
      </c>
      <c r="I28" s="2" t="s">
        <v>195</v>
      </c>
      <c r="K28" s="4">
        <v>448099310295</v>
      </c>
      <c r="M28" s="2" t="s">
        <v>375</v>
      </c>
    </row>
    <row r="29" spans="1:13">
      <c r="A29" s="2" t="s">
        <v>85</v>
      </c>
      <c r="C29" s="4">
        <v>1975000</v>
      </c>
      <c r="E29" s="4">
        <v>804940</v>
      </c>
      <c r="G29" s="4">
        <v>813542.36899999995</v>
      </c>
      <c r="I29" s="2" t="s">
        <v>196</v>
      </c>
      <c r="K29" s="4">
        <v>1606746178775</v>
      </c>
      <c r="M29" s="2" t="s">
        <v>375</v>
      </c>
    </row>
    <row r="30" spans="1:13">
      <c r="A30" s="2" t="s">
        <v>69</v>
      </c>
      <c r="C30" s="4">
        <v>2000000</v>
      </c>
      <c r="E30" s="4">
        <v>1000000</v>
      </c>
      <c r="G30" s="4">
        <v>952086.701</v>
      </c>
      <c r="I30" s="2" t="s">
        <v>197</v>
      </c>
      <c r="K30" s="4">
        <v>1904173402000</v>
      </c>
      <c r="M30" s="2" t="s">
        <v>375</v>
      </c>
    </row>
    <row r="31" spans="1:13" ht="24.75" thickBot="1">
      <c r="K31" s="12">
        <f>SUM(K8:K30)</f>
        <v>13526858065739.133</v>
      </c>
    </row>
    <row r="32" spans="1:13" ht="24.75" thickTop="1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4"/>
  <sheetViews>
    <sheetView rightToLeft="1" topLeftCell="A19" workbookViewId="0">
      <selection activeCell="Q14" sqref="Q14"/>
    </sheetView>
  </sheetViews>
  <sheetFormatPr defaultRowHeight="24"/>
  <cols>
    <col min="1" max="1" width="33.140625" style="2" bestFit="1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2" customWidth="1"/>
    <col min="10" max="10" width="1" style="2" customWidth="1"/>
    <col min="11" max="11" width="23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3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</row>
    <row r="3" spans="1:19" ht="24.7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  <c r="R3" s="29" t="s">
        <v>1</v>
      </c>
      <c r="S3" s="29" t="s">
        <v>1</v>
      </c>
    </row>
    <row r="4" spans="1:19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</row>
    <row r="6" spans="1:19" ht="24.75">
      <c r="A6" s="28" t="s">
        <v>199</v>
      </c>
      <c r="C6" s="28" t="s">
        <v>200</v>
      </c>
      <c r="D6" s="28" t="s">
        <v>200</v>
      </c>
      <c r="E6" s="28" t="s">
        <v>200</v>
      </c>
      <c r="F6" s="28" t="s">
        <v>200</v>
      </c>
      <c r="G6" s="28" t="s">
        <v>200</v>
      </c>
      <c r="H6" s="28" t="s">
        <v>200</v>
      </c>
      <c r="I6" s="28" t="s">
        <v>200</v>
      </c>
      <c r="K6" s="28" t="s">
        <v>4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24.75">
      <c r="A7" s="28" t="s">
        <v>199</v>
      </c>
      <c r="C7" s="28" t="s">
        <v>201</v>
      </c>
      <c r="E7" s="28" t="s">
        <v>202</v>
      </c>
      <c r="G7" s="28" t="s">
        <v>203</v>
      </c>
      <c r="I7" s="28" t="s">
        <v>33</v>
      </c>
      <c r="K7" s="28" t="s">
        <v>204</v>
      </c>
      <c r="M7" s="28" t="s">
        <v>205</v>
      </c>
      <c r="O7" s="28" t="s">
        <v>206</v>
      </c>
      <c r="Q7" s="28" t="s">
        <v>204</v>
      </c>
      <c r="S7" s="28" t="s">
        <v>198</v>
      </c>
    </row>
    <row r="8" spans="1:19">
      <c r="A8" s="8" t="s">
        <v>207</v>
      </c>
      <c r="C8" s="2" t="s">
        <v>208</v>
      </c>
      <c r="E8" s="2" t="s">
        <v>209</v>
      </c>
      <c r="G8" s="2" t="s">
        <v>210</v>
      </c>
      <c r="I8" s="13">
        <v>0</v>
      </c>
      <c r="K8" s="15">
        <v>259101799</v>
      </c>
      <c r="L8" s="15"/>
      <c r="M8" s="15">
        <v>88548614702</v>
      </c>
      <c r="N8" s="15"/>
      <c r="O8" s="15">
        <v>88000600000</v>
      </c>
      <c r="P8" s="15"/>
      <c r="Q8" s="15">
        <v>807116501</v>
      </c>
      <c r="S8" s="2" t="s">
        <v>16</v>
      </c>
    </row>
    <row r="9" spans="1:19">
      <c r="A9" s="8" t="s">
        <v>211</v>
      </c>
      <c r="C9" s="2" t="s">
        <v>212</v>
      </c>
      <c r="E9" s="2" t="s">
        <v>209</v>
      </c>
      <c r="G9" s="2" t="s">
        <v>213</v>
      </c>
      <c r="I9" s="13">
        <v>0</v>
      </c>
      <c r="K9" s="15">
        <v>760581623</v>
      </c>
      <c r="L9" s="15"/>
      <c r="M9" s="15">
        <v>11696291911213</v>
      </c>
      <c r="N9" s="15"/>
      <c r="O9" s="15">
        <v>11696891456085</v>
      </c>
      <c r="P9" s="15"/>
      <c r="Q9" s="15">
        <v>161036751</v>
      </c>
      <c r="S9" s="2" t="s">
        <v>16</v>
      </c>
    </row>
    <row r="10" spans="1:19">
      <c r="A10" s="8" t="s">
        <v>214</v>
      </c>
      <c r="C10" s="2" t="s">
        <v>215</v>
      </c>
      <c r="E10" s="2" t="s">
        <v>209</v>
      </c>
      <c r="G10" s="2" t="s">
        <v>216</v>
      </c>
      <c r="I10" s="13">
        <v>0</v>
      </c>
      <c r="K10" s="15">
        <v>78903196</v>
      </c>
      <c r="L10" s="15"/>
      <c r="M10" s="15">
        <v>73972602740</v>
      </c>
      <c r="N10" s="15"/>
      <c r="O10" s="15">
        <v>37000280000</v>
      </c>
      <c r="P10" s="15"/>
      <c r="Q10" s="15">
        <v>37051225936</v>
      </c>
      <c r="S10" s="2" t="s">
        <v>217</v>
      </c>
    </row>
    <row r="11" spans="1:19">
      <c r="A11" s="8" t="s">
        <v>214</v>
      </c>
      <c r="C11" s="2" t="s">
        <v>218</v>
      </c>
      <c r="E11" s="2" t="s">
        <v>219</v>
      </c>
      <c r="G11" s="2" t="s">
        <v>216</v>
      </c>
      <c r="I11" s="13">
        <v>18</v>
      </c>
      <c r="K11" s="15">
        <v>1000000000000</v>
      </c>
      <c r="L11" s="15"/>
      <c r="M11" s="15">
        <v>0</v>
      </c>
      <c r="N11" s="15"/>
      <c r="O11" s="15">
        <v>0</v>
      </c>
      <c r="P11" s="15"/>
      <c r="Q11" s="15">
        <v>1000000000000</v>
      </c>
      <c r="S11" s="2" t="s">
        <v>220</v>
      </c>
    </row>
    <row r="12" spans="1:19">
      <c r="A12" s="8" t="s">
        <v>214</v>
      </c>
      <c r="C12" s="2" t="s">
        <v>221</v>
      </c>
      <c r="E12" s="2" t="s">
        <v>219</v>
      </c>
      <c r="G12" s="2" t="s">
        <v>222</v>
      </c>
      <c r="I12" s="13">
        <v>18</v>
      </c>
      <c r="K12" s="15">
        <v>500000000000</v>
      </c>
      <c r="L12" s="15"/>
      <c r="M12" s="15">
        <v>0</v>
      </c>
      <c r="N12" s="15"/>
      <c r="O12" s="15">
        <v>0</v>
      </c>
      <c r="P12" s="15"/>
      <c r="Q12" s="15">
        <v>500000000000</v>
      </c>
      <c r="S12" s="2" t="s">
        <v>223</v>
      </c>
    </row>
    <row r="13" spans="1:19">
      <c r="A13" s="8" t="s">
        <v>214</v>
      </c>
      <c r="C13" s="2" t="s">
        <v>224</v>
      </c>
      <c r="E13" s="2" t="s">
        <v>219</v>
      </c>
      <c r="G13" s="2" t="s">
        <v>161</v>
      </c>
      <c r="I13" s="13">
        <v>18</v>
      </c>
      <c r="K13" s="15">
        <v>1000000000000</v>
      </c>
      <c r="L13" s="15"/>
      <c r="M13" s="15">
        <v>0</v>
      </c>
      <c r="N13" s="15"/>
      <c r="O13" s="15">
        <v>0</v>
      </c>
      <c r="P13" s="15"/>
      <c r="Q13" s="15">
        <v>1000000000000</v>
      </c>
      <c r="S13" s="2" t="s">
        <v>220</v>
      </c>
    </row>
    <row r="14" spans="1:19">
      <c r="A14" s="8" t="s">
        <v>207</v>
      </c>
      <c r="C14" s="2" t="s">
        <v>225</v>
      </c>
      <c r="E14" s="2" t="s">
        <v>226</v>
      </c>
      <c r="G14" s="2" t="s">
        <v>227</v>
      </c>
      <c r="I14" s="13">
        <v>0</v>
      </c>
      <c r="K14" s="15">
        <v>330000</v>
      </c>
      <c r="L14" s="15"/>
      <c r="M14" s="15">
        <v>0</v>
      </c>
      <c r="N14" s="15"/>
      <c r="O14" s="15">
        <v>0</v>
      </c>
      <c r="P14" s="15"/>
      <c r="Q14" s="15">
        <v>330000</v>
      </c>
      <c r="S14" s="2" t="s">
        <v>16</v>
      </c>
    </row>
    <row r="15" spans="1:19">
      <c r="A15" s="8" t="s">
        <v>228</v>
      </c>
      <c r="C15" s="2" t="s">
        <v>229</v>
      </c>
      <c r="E15" s="2" t="s">
        <v>209</v>
      </c>
      <c r="G15" s="2" t="s">
        <v>230</v>
      </c>
      <c r="I15" s="13">
        <v>0</v>
      </c>
      <c r="K15" s="15">
        <v>24739021492</v>
      </c>
      <c r="L15" s="15"/>
      <c r="M15" s="15">
        <v>1008471464122</v>
      </c>
      <c r="N15" s="15"/>
      <c r="O15" s="15">
        <v>1031600840000</v>
      </c>
      <c r="P15" s="15"/>
      <c r="Q15" s="15">
        <v>1609645614</v>
      </c>
      <c r="S15" s="2" t="s">
        <v>16</v>
      </c>
    </row>
    <row r="16" spans="1:19">
      <c r="A16" s="8" t="s">
        <v>228</v>
      </c>
      <c r="C16" s="2" t="s">
        <v>231</v>
      </c>
      <c r="E16" s="2" t="s">
        <v>219</v>
      </c>
      <c r="G16" s="2" t="s">
        <v>230</v>
      </c>
      <c r="I16" s="13">
        <v>22.5</v>
      </c>
      <c r="K16" s="15">
        <v>1000000000000</v>
      </c>
      <c r="L16" s="15"/>
      <c r="M16" s="15">
        <v>0</v>
      </c>
      <c r="N16" s="15"/>
      <c r="O16" s="15">
        <v>1000000000000</v>
      </c>
      <c r="P16" s="15"/>
      <c r="Q16" s="15">
        <v>0</v>
      </c>
      <c r="S16" s="2" t="s">
        <v>16</v>
      </c>
    </row>
    <row r="17" spans="1:19">
      <c r="A17" s="8" t="s">
        <v>207</v>
      </c>
      <c r="C17" s="2" t="s">
        <v>232</v>
      </c>
      <c r="E17" s="2" t="s">
        <v>219</v>
      </c>
      <c r="G17" s="2" t="s">
        <v>233</v>
      </c>
      <c r="I17" s="13">
        <v>22.5</v>
      </c>
      <c r="K17" s="15">
        <v>4000000000000</v>
      </c>
      <c r="L17" s="15"/>
      <c r="M17" s="15">
        <v>0</v>
      </c>
      <c r="N17" s="15"/>
      <c r="O17" s="15">
        <v>0</v>
      </c>
      <c r="P17" s="15"/>
      <c r="Q17" s="15">
        <v>4000000000000</v>
      </c>
      <c r="S17" s="2" t="s">
        <v>234</v>
      </c>
    </row>
    <row r="18" spans="1:19">
      <c r="A18" s="8" t="s">
        <v>235</v>
      </c>
      <c r="C18" s="2" t="s">
        <v>236</v>
      </c>
      <c r="E18" s="2" t="s">
        <v>219</v>
      </c>
      <c r="G18" s="2" t="s">
        <v>237</v>
      </c>
      <c r="I18" s="13">
        <v>22.5</v>
      </c>
      <c r="K18" s="15">
        <v>500000000000</v>
      </c>
      <c r="L18" s="15"/>
      <c r="M18" s="15">
        <v>0</v>
      </c>
      <c r="N18" s="15"/>
      <c r="O18" s="15">
        <v>500000000000</v>
      </c>
      <c r="P18" s="15"/>
      <c r="Q18" s="15">
        <v>0</v>
      </c>
      <c r="S18" s="2" t="s">
        <v>16</v>
      </c>
    </row>
    <row r="19" spans="1:19">
      <c r="A19" s="8" t="s">
        <v>235</v>
      </c>
      <c r="C19" s="2" t="s">
        <v>238</v>
      </c>
      <c r="E19" s="2" t="s">
        <v>209</v>
      </c>
      <c r="G19" s="2" t="s">
        <v>237</v>
      </c>
      <c r="I19" s="13">
        <v>0</v>
      </c>
      <c r="K19" s="15">
        <v>50922078706</v>
      </c>
      <c r="L19" s="15"/>
      <c r="M19" s="15">
        <v>3510742191773</v>
      </c>
      <c r="N19" s="15"/>
      <c r="O19" s="15">
        <v>3550000591600</v>
      </c>
      <c r="P19" s="15"/>
      <c r="Q19" s="15">
        <v>11663678879</v>
      </c>
      <c r="S19" s="2" t="s">
        <v>239</v>
      </c>
    </row>
    <row r="20" spans="1:19">
      <c r="A20" s="8" t="s">
        <v>235</v>
      </c>
      <c r="C20" s="2" t="s">
        <v>240</v>
      </c>
      <c r="E20" s="2" t="s">
        <v>219</v>
      </c>
      <c r="G20" s="2" t="s">
        <v>241</v>
      </c>
      <c r="I20" s="13">
        <v>22.5</v>
      </c>
      <c r="K20" s="15">
        <v>300000000000</v>
      </c>
      <c r="L20" s="15"/>
      <c r="M20" s="15">
        <v>0</v>
      </c>
      <c r="N20" s="15"/>
      <c r="O20" s="15">
        <v>300000000000</v>
      </c>
      <c r="P20" s="15"/>
      <c r="Q20" s="15">
        <v>0</v>
      </c>
      <c r="S20" s="2" t="s">
        <v>16</v>
      </c>
    </row>
    <row r="21" spans="1:19">
      <c r="A21" s="8" t="s">
        <v>235</v>
      </c>
      <c r="C21" s="2" t="s">
        <v>242</v>
      </c>
      <c r="E21" s="2" t="s">
        <v>219</v>
      </c>
      <c r="G21" s="2" t="s">
        <v>243</v>
      </c>
      <c r="I21" s="13">
        <v>22.5</v>
      </c>
      <c r="K21" s="15">
        <v>450000000000</v>
      </c>
      <c r="L21" s="15"/>
      <c r="M21" s="15">
        <v>0</v>
      </c>
      <c r="N21" s="15"/>
      <c r="O21" s="15">
        <v>450000000000</v>
      </c>
      <c r="P21" s="15"/>
      <c r="Q21" s="15">
        <v>0</v>
      </c>
      <c r="S21" s="2" t="s">
        <v>16</v>
      </c>
    </row>
    <row r="22" spans="1:19">
      <c r="A22" s="8" t="s">
        <v>235</v>
      </c>
      <c r="C22" s="2" t="s">
        <v>244</v>
      </c>
      <c r="E22" s="2" t="s">
        <v>219</v>
      </c>
      <c r="G22" s="2" t="s">
        <v>245</v>
      </c>
      <c r="I22" s="13">
        <v>22.5</v>
      </c>
      <c r="K22" s="15">
        <v>300000000000</v>
      </c>
      <c r="L22" s="15"/>
      <c r="M22" s="15">
        <v>0</v>
      </c>
      <c r="N22" s="15"/>
      <c r="O22" s="15">
        <v>300000000000</v>
      </c>
      <c r="P22" s="15"/>
      <c r="Q22" s="15">
        <v>0</v>
      </c>
      <c r="S22" s="2" t="s">
        <v>16</v>
      </c>
    </row>
    <row r="23" spans="1:19">
      <c r="A23" s="8" t="s">
        <v>246</v>
      </c>
      <c r="C23" s="2" t="s">
        <v>247</v>
      </c>
      <c r="E23" s="2" t="s">
        <v>219</v>
      </c>
      <c r="G23" s="2" t="s">
        <v>245</v>
      </c>
      <c r="I23" s="13">
        <v>22.5</v>
      </c>
      <c r="K23" s="15">
        <v>2500000000000</v>
      </c>
      <c r="L23" s="15"/>
      <c r="M23" s="15">
        <v>0</v>
      </c>
      <c r="N23" s="15"/>
      <c r="O23" s="15">
        <v>0</v>
      </c>
      <c r="P23" s="15"/>
      <c r="Q23" s="15">
        <v>2500000000000</v>
      </c>
      <c r="S23" s="2" t="s">
        <v>248</v>
      </c>
    </row>
    <row r="24" spans="1:19">
      <c r="A24" s="8" t="s">
        <v>235</v>
      </c>
      <c r="C24" s="2" t="s">
        <v>249</v>
      </c>
      <c r="E24" s="2" t="s">
        <v>219</v>
      </c>
      <c r="G24" s="2" t="s">
        <v>250</v>
      </c>
      <c r="I24" s="13">
        <v>22.5</v>
      </c>
      <c r="K24" s="15">
        <v>850000000000</v>
      </c>
      <c r="L24" s="15"/>
      <c r="M24" s="15">
        <v>0</v>
      </c>
      <c r="N24" s="15"/>
      <c r="O24" s="15">
        <v>850000000000</v>
      </c>
      <c r="P24" s="15"/>
      <c r="Q24" s="15">
        <v>0</v>
      </c>
      <c r="S24" s="2" t="s">
        <v>16</v>
      </c>
    </row>
    <row r="25" spans="1:19">
      <c r="A25" s="8" t="s">
        <v>246</v>
      </c>
      <c r="C25" s="2" t="s">
        <v>251</v>
      </c>
      <c r="E25" s="2" t="s">
        <v>219</v>
      </c>
      <c r="G25" s="2" t="s">
        <v>252</v>
      </c>
      <c r="I25" s="13">
        <v>22.5</v>
      </c>
      <c r="K25" s="15">
        <v>150000000000</v>
      </c>
      <c r="L25" s="15"/>
      <c r="M25" s="15">
        <v>0</v>
      </c>
      <c r="N25" s="15"/>
      <c r="O25" s="15">
        <v>0</v>
      </c>
      <c r="P25" s="15"/>
      <c r="Q25" s="15">
        <v>150000000000</v>
      </c>
      <c r="S25" s="2" t="s">
        <v>39</v>
      </c>
    </row>
    <row r="26" spans="1:19">
      <c r="A26" s="8" t="s">
        <v>235</v>
      </c>
      <c r="C26" s="2" t="s">
        <v>253</v>
      </c>
      <c r="E26" s="2" t="s">
        <v>219</v>
      </c>
      <c r="G26" s="2" t="s">
        <v>254</v>
      </c>
      <c r="I26" s="13">
        <v>22.5</v>
      </c>
      <c r="K26" s="15">
        <v>150000000000</v>
      </c>
      <c r="L26" s="15"/>
      <c r="M26" s="15">
        <v>0</v>
      </c>
      <c r="N26" s="15"/>
      <c r="O26" s="15">
        <v>150000000000</v>
      </c>
      <c r="P26" s="15"/>
      <c r="Q26" s="15">
        <v>0</v>
      </c>
      <c r="S26" s="2" t="s">
        <v>16</v>
      </c>
    </row>
    <row r="27" spans="1:19">
      <c r="A27" s="8" t="s">
        <v>235</v>
      </c>
      <c r="C27" s="2" t="s">
        <v>255</v>
      </c>
      <c r="E27" s="2" t="s">
        <v>219</v>
      </c>
      <c r="G27" s="2" t="s">
        <v>256</v>
      </c>
      <c r="I27" s="13">
        <v>22.5</v>
      </c>
      <c r="K27" s="15">
        <v>200000000000</v>
      </c>
      <c r="L27" s="15"/>
      <c r="M27" s="15">
        <v>0</v>
      </c>
      <c r="N27" s="15"/>
      <c r="O27" s="15">
        <v>200000000000</v>
      </c>
      <c r="P27" s="15"/>
      <c r="Q27" s="15">
        <v>0</v>
      </c>
      <c r="S27" s="2" t="s">
        <v>16</v>
      </c>
    </row>
    <row r="28" spans="1:19">
      <c r="A28" s="8" t="s">
        <v>235</v>
      </c>
      <c r="C28" s="2" t="s">
        <v>257</v>
      </c>
      <c r="E28" s="2" t="s">
        <v>219</v>
      </c>
      <c r="G28" s="2" t="s">
        <v>258</v>
      </c>
      <c r="I28" s="13">
        <v>22.5</v>
      </c>
      <c r="K28" s="15">
        <v>550000000000</v>
      </c>
      <c r="L28" s="15"/>
      <c r="M28" s="15">
        <v>0</v>
      </c>
      <c r="N28" s="15"/>
      <c r="O28" s="15">
        <v>550000000000</v>
      </c>
      <c r="P28" s="15"/>
      <c r="Q28" s="15">
        <v>0</v>
      </c>
      <c r="S28" s="2" t="s">
        <v>16</v>
      </c>
    </row>
    <row r="29" spans="1:19">
      <c r="A29" s="8" t="s">
        <v>235</v>
      </c>
      <c r="C29" s="2" t="s">
        <v>259</v>
      </c>
      <c r="E29" s="2" t="s">
        <v>219</v>
      </c>
      <c r="G29" s="2" t="s">
        <v>260</v>
      </c>
      <c r="I29" s="13">
        <v>22.5</v>
      </c>
      <c r="K29" s="15">
        <v>150000000000</v>
      </c>
      <c r="L29" s="15"/>
      <c r="M29" s="15">
        <v>0</v>
      </c>
      <c r="N29" s="15"/>
      <c r="O29" s="15">
        <v>150000000000</v>
      </c>
      <c r="P29" s="15"/>
      <c r="Q29" s="15">
        <v>0</v>
      </c>
      <c r="S29" s="2" t="s">
        <v>16</v>
      </c>
    </row>
    <row r="30" spans="1:19">
      <c r="A30" s="8" t="s">
        <v>261</v>
      </c>
      <c r="C30" s="2" t="s">
        <v>262</v>
      </c>
      <c r="E30" s="2" t="s">
        <v>209</v>
      </c>
      <c r="G30" s="2" t="s">
        <v>263</v>
      </c>
      <c r="I30" s="13">
        <v>0</v>
      </c>
      <c r="K30" s="15">
        <v>420000</v>
      </c>
      <c r="L30" s="15"/>
      <c r="M30" s="15">
        <v>2000000000000</v>
      </c>
      <c r="N30" s="15"/>
      <c r="O30" s="15">
        <v>2000000000000</v>
      </c>
      <c r="P30" s="15"/>
      <c r="Q30" s="15">
        <v>420000</v>
      </c>
      <c r="S30" s="2" t="s">
        <v>16</v>
      </c>
    </row>
    <row r="31" spans="1:19">
      <c r="A31" s="8" t="s">
        <v>261</v>
      </c>
      <c r="C31" s="2" t="s">
        <v>264</v>
      </c>
      <c r="E31" s="2" t="s">
        <v>219</v>
      </c>
      <c r="G31" s="2" t="s">
        <v>265</v>
      </c>
      <c r="I31" s="13">
        <v>22.5</v>
      </c>
      <c r="K31" s="15">
        <v>0</v>
      </c>
      <c r="L31" s="15"/>
      <c r="M31" s="15">
        <v>1000000000000</v>
      </c>
      <c r="N31" s="15"/>
      <c r="O31" s="15">
        <v>0</v>
      </c>
      <c r="P31" s="15"/>
      <c r="Q31" s="15">
        <v>1000000000000</v>
      </c>
      <c r="S31" s="2" t="s">
        <v>220</v>
      </c>
    </row>
    <row r="32" spans="1:19">
      <c r="A32" s="8" t="s">
        <v>261</v>
      </c>
      <c r="C32" s="2" t="s">
        <v>266</v>
      </c>
      <c r="E32" s="2" t="s">
        <v>219</v>
      </c>
      <c r="G32" s="2" t="s">
        <v>267</v>
      </c>
      <c r="I32" s="13">
        <v>22.5</v>
      </c>
      <c r="K32" s="15">
        <v>0</v>
      </c>
      <c r="L32" s="15"/>
      <c r="M32" s="15">
        <v>1000000000000</v>
      </c>
      <c r="N32" s="15"/>
      <c r="O32" s="15">
        <v>0</v>
      </c>
      <c r="P32" s="15"/>
      <c r="Q32" s="15">
        <v>1000000000000</v>
      </c>
      <c r="S32" s="2" t="s">
        <v>220</v>
      </c>
    </row>
    <row r="33" spans="1:19">
      <c r="A33" s="8" t="s">
        <v>235</v>
      </c>
      <c r="C33" s="2" t="s">
        <v>268</v>
      </c>
      <c r="E33" s="2" t="s">
        <v>219</v>
      </c>
      <c r="G33" s="2" t="s">
        <v>269</v>
      </c>
      <c r="I33" s="13">
        <v>22.5</v>
      </c>
      <c r="K33" s="15">
        <v>0</v>
      </c>
      <c r="L33" s="15"/>
      <c r="M33" s="15">
        <v>3450000000000</v>
      </c>
      <c r="N33" s="15"/>
      <c r="O33" s="15">
        <v>0</v>
      </c>
      <c r="P33" s="15"/>
      <c r="Q33" s="15">
        <v>3450000000000</v>
      </c>
      <c r="S33" s="2" t="s">
        <v>270</v>
      </c>
    </row>
    <row r="34" spans="1:19">
      <c r="A34" s="8" t="s">
        <v>20</v>
      </c>
      <c r="C34" s="2" t="s">
        <v>20</v>
      </c>
      <c r="E34" s="2" t="s">
        <v>20</v>
      </c>
      <c r="G34" s="2" t="s">
        <v>20</v>
      </c>
      <c r="I34" s="2" t="s">
        <v>20</v>
      </c>
      <c r="K34" s="5">
        <f>SUM(K8:K33)</f>
        <v>13676760436816</v>
      </c>
      <c r="M34" s="5">
        <f>SUM(M8:M33)</f>
        <v>23828026784550</v>
      </c>
      <c r="O34" s="5">
        <f>SUM(O8:O33)</f>
        <v>22853493767685</v>
      </c>
      <c r="Q34" s="5">
        <f>SUM(Q8:Q33)</f>
        <v>14651293453681</v>
      </c>
      <c r="S34" s="6" t="s">
        <v>271</v>
      </c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9:C33 S8:S3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80"/>
  <sheetViews>
    <sheetView rightToLeft="1" topLeftCell="A64" workbookViewId="0">
      <selection activeCell="M76" sqref="M76:V82"/>
    </sheetView>
  </sheetViews>
  <sheetFormatPr defaultRowHeight="24"/>
  <cols>
    <col min="1" max="1" width="35.14062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1" style="2" customWidth="1"/>
    <col min="10" max="10" width="1" style="2" customWidth="1"/>
    <col min="11" max="11" width="19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22" style="2" customWidth="1"/>
    <col min="20" max="20" width="1" style="2" customWidth="1"/>
    <col min="21" max="21" width="18.42578125" style="2" bestFit="1" customWidth="1"/>
    <col min="22" max="16384" width="9.140625" style="2"/>
  </cols>
  <sheetData>
    <row r="2" spans="1:19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</row>
    <row r="3" spans="1:19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  <c r="L3" s="29" t="s">
        <v>272</v>
      </c>
      <c r="M3" s="29" t="s">
        <v>272</v>
      </c>
      <c r="N3" s="29" t="s">
        <v>272</v>
      </c>
      <c r="O3" s="29" t="s">
        <v>272</v>
      </c>
      <c r="P3" s="29" t="s">
        <v>272</v>
      </c>
      <c r="Q3" s="29" t="s">
        <v>272</v>
      </c>
      <c r="R3" s="29" t="s">
        <v>272</v>
      </c>
      <c r="S3" s="29" t="s">
        <v>272</v>
      </c>
    </row>
    <row r="4" spans="1:19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</row>
    <row r="6" spans="1:19" ht="24.75">
      <c r="A6" s="28" t="s">
        <v>273</v>
      </c>
      <c r="B6" s="28" t="s">
        <v>273</v>
      </c>
      <c r="C6" s="28" t="s">
        <v>273</v>
      </c>
      <c r="D6" s="28" t="s">
        <v>273</v>
      </c>
      <c r="E6" s="28" t="s">
        <v>273</v>
      </c>
      <c r="F6" s="28" t="s">
        <v>273</v>
      </c>
      <c r="G6" s="28" t="s">
        <v>273</v>
      </c>
      <c r="I6" s="28" t="s">
        <v>274</v>
      </c>
      <c r="J6" s="28" t="s">
        <v>274</v>
      </c>
      <c r="K6" s="28" t="s">
        <v>274</v>
      </c>
      <c r="L6" s="28" t="s">
        <v>274</v>
      </c>
      <c r="M6" s="28" t="s">
        <v>274</v>
      </c>
      <c r="O6" s="28" t="s">
        <v>275</v>
      </c>
      <c r="P6" s="28" t="s">
        <v>275</v>
      </c>
      <c r="Q6" s="28" t="s">
        <v>275</v>
      </c>
      <c r="R6" s="28" t="s">
        <v>275</v>
      </c>
      <c r="S6" s="28" t="s">
        <v>275</v>
      </c>
    </row>
    <row r="7" spans="1:19" ht="24.75">
      <c r="A7" s="28" t="s">
        <v>276</v>
      </c>
      <c r="C7" s="28" t="s">
        <v>277</v>
      </c>
      <c r="E7" s="28" t="s">
        <v>32</v>
      </c>
      <c r="G7" s="28" t="s">
        <v>33</v>
      </c>
      <c r="I7" s="28" t="s">
        <v>278</v>
      </c>
      <c r="K7" s="28" t="s">
        <v>279</v>
      </c>
      <c r="M7" s="28" t="s">
        <v>280</v>
      </c>
      <c r="O7" s="28" t="s">
        <v>278</v>
      </c>
      <c r="Q7" s="28" t="s">
        <v>279</v>
      </c>
      <c r="S7" s="28" t="s">
        <v>280</v>
      </c>
    </row>
    <row r="8" spans="1:19">
      <c r="A8" s="8" t="s">
        <v>281</v>
      </c>
      <c r="C8" s="2" t="s">
        <v>376</v>
      </c>
      <c r="E8" s="2" t="s">
        <v>282</v>
      </c>
      <c r="G8" s="4">
        <v>16</v>
      </c>
      <c r="I8" s="7">
        <v>0</v>
      </c>
      <c r="J8" s="7"/>
      <c r="K8" s="7">
        <v>0</v>
      </c>
      <c r="L8" s="7"/>
      <c r="M8" s="7">
        <f>I8-K8</f>
        <v>0</v>
      </c>
      <c r="N8" s="7"/>
      <c r="O8" s="7">
        <v>50432996</v>
      </c>
      <c r="P8" s="7"/>
      <c r="Q8" s="7">
        <v>0</v>
      </c>
      <c r="R8" s="7"/>
      <c r="S8" s="7">
        <v>50432996</v>
      </c>
    </row>
    <row r="9" spans="1:19">
      <c r="A9" s="8" t="s">
        <v>157</v>
      </c>
      <c r="C9" s="2" t="s">
        <v>376</v>
      </c>
      <c r="E9" s="2" t="s">
        <v>159</v>
      </c>
      <c r="G9" s="4">
        <v>17</v>
      </c>
      <c r="I9" s="7">
        <v>1854418330</v>
      </c>
      <c r="J9" s="7"/>
      <c r="K9" s="7">
        <v>0</v>
      </c>
      <c r="L9" s="7"/>
      <c r="M9" s="7">
        <f t="shared" ref="M9:M72" si="0">I9-K9</f>
        <v>1854418330</v>
      </c>
      <c r="N9" s="7"/>
      <c r="O9" s="7">
        <v>35536993848</v>
      </c>
      <c r="P9" s="7"/>
      <c r="Q9" s="7">
        <v>0</v>
      </c>
      <c r="R9" s="7"/>
      <c r="S9" s="7">
        <v>35536993848</v>
      </c>
    </row>
    <row r="10" spans="1:19">
      <c r="A10" s="8" t="s">
        <v>166</v>
      </c>
      <c r="C10" s="2" t="s">
        <v>376</v>
      </c>
      <c r="E10" s="2" t="s">
        <v>168</v>
      </c>
      <c r="G10" s="4">
        <v>18</v>
      </c>
      <c r="I10" s="7">
        <v>7473895891</v>
      </c>
      <c r="J10" s="7"/>
      <c r="K10" s="7">
        <v>0</v>
      </c>
      <c r="L10" s="7"/>
      <c r="M10" s="7">
        <f t="shared" si="0"/>
        <v>7473895891</v>
      </c>
      <c r="N10" s="7"/>
      <c r="O10" s="7">
        <v>7473895891</v>
      </c>
      <c r="P10" s="7"/>
      <c r="Q10" s="7">
        <v>0</v>
      </c>
      <c r="R10" s="7"/>
      <c r="S10" s="7">
        <v>7473895891</v>
      </c>
    </row>
    <row r="11" spans="1:19">
      <c r="A11" s="8" t="s">
        <v>99</v>
      </c>
      <c r="C11" s="2" t="s">
        <v>376</v>
      </c>
      <c r="E11" s="2" t="s">
        <v>101</v>
      </c>
      <c r="G11" s="4">
        <v>15</v>
      </c>
      <c r="I11" s="7">
        <v>16334561313</v>
      </c>
      <c r="J11" s="7"/>
      <c r="K11" s="7">
        <v>0</v>
      </c>
      <c r="L11" s="7"/>
      <c r="M11" s="7">
        <f t="shared" si="0"/>
        <v>16334561313</v>
      </c>
      <c r="N11" s="7"/>
      <c r="O11" s="7">
        <v>79417466994</v>
      </c>
      <c r="P11" s="7"/>
      <c r="Q11" s="7">
        <v>0</v>
      </c>
      <c r="R11" s="7"/>
      <c r="S11" s="7">
        <v>79417466994</v>
      </c>
    </row>
    <row r="12" spans="1:19">
      <c r="A12" s="8" t="s">
        <v>283</v>
      </c>
      <c r="C12" s="2" t="s">
        <v>376</v>
      </c>
      <c r="E12" s="2" t="s">
        <v>284</v>
      </c>
      <c r="G12" s="4">
        <v>15</v>
      </c>
      <c r="I12" s="7">
        <v>0</v>
      </c>
      <c r="J12" s="7"/>
      <c r="K12" s="7">
        <v>0</v>
      </c>
      <c r="L12" s="7"/>
      <c r="M12" s="7">
        <f t="shared" si="0"/>
        <v>0</v>
      </c>
      <c r="N12" s="7"/>
      <c r="O12" s="7">
        <v>33717969</v>
      </c>
      <c r="P12" s="7"/>
      <c r="Q12" s="7">
        <v>0</v>
      </c>
      <c r="R12" s="7"/>
      <c r="S12" s="7">
        <v>33717969</v>
      </c>
    </row>
    <row r="13" spans="1:19">
      <c r="A13" s="8" t="s">
        <v>57</v>
      </c>
      <c r="C13" s="2" t="s">
        <v>376</v>
      </c>
      <c r="E13" s="2" t="s">
        <v>59</v>
      </c>
      <c r="G13" s="4">
        <v>18</v>
      </c>
      <c r="I13" s="7">
        <v>4706590052</v>
      </c>
      <c r="J13" s="7"/>
      <c r="K13" s="7">
        <v>0</v>
      </c>
      <c r="L13" s="7"/>
      <c r="M13" s="7">
        <f t="shared" si="0"/>
        <v>4706590052</v>
      </c>
      <c r="N13" s="7"/>
      <c r="O13" s="7">
        <v>80157719448</v>
      </c>
      <c r="P13" s="7"/>
      <c r="Q13" s="7">
        <v>0</v>
      </c>
      <c r="R13" s="7"/>
      <c r="S13" s="7">
        <v>80157719448</v>
      </c>
    </row>
    <row r="14" spans="1:19">
      <c r="A14" s="8" t="s">
        <v>111</v>
      </c>
      <c r="C14" s="2" t="s">
        <v>376</v>
      </c>
      <c r="E14" s="2" t="s">
        <v>113</v>
      </c>
      <c r="G14" s="4">
        <v>17</v>
      </c>
      <c r="I14" s="7">
        <v>68576370</v>
      </c>
      <c r="J14" s="7"/>
      <c r="K14" s="7">
        <v>0</v>
      </c>
      <c r="L14" s="7"/>
      <c r="M14" s="7">
        <f t="shared" si="0"/>
        <v>68576370</v>
      </c>
      <c r="N14" s="7"/>
      <c r="O14" s="7">
        <v>434067412</v>
      </c>
      <c r="P14" s="7"/>
      <c r="Q14" s="7">
        <v>0</v>
      </c>
      <c r="R14" s="7"/>
      <c r="S14" s="7">
        <v>434067412</v>
      </c>
    </row>
    <row r="15" spans="1:19">
      <c r="A15" s="8" t="s">
        <v>285</v>
      </c>
      <c r="C15" s="2" t="s">
        <v>376</v>
      </c>
      <c r="E15" s="2" t="s">
        <v>286</v>
      </c>
      <c r="G15" s="4">
        <v>18</v>
      </c>
      <c r="I15" s="7">
        <v>0</v>
      </c>
      <c r="J15" s="7"/>
      <c r="K15" s="7">
        <v>0</v>
      </c>
      <c r="L15" s="7"/>
      <c r="M15" s="7">
        <f t="shared" si="0"/>
        <v>0</v>
      </c>
      <c r="N15" s="7"/>
      <c r="O15" s="7">
        <v>198290635376</v>
      </c>
      <c r="P15" s="7"/>
      <c r="Q15" s="7">
        <v>0</v>
      </c>
      <c r="R15" s="7"/>
      <c r="S15" s="7">
        <v>198290635376</v>
      </c>
    </row>
    <row r="16" spans="1:19">
      <c r="A16" s="8" t="s">
        <v>81</v>
      </c>
      <c r="C16" s="2" t="s">
        <v>376</v>
      </c>
      <c r="E16" s="2" t="s">
        <v>80</v>
      </c>
      <c r="G16" s="4">
        <v>18.5</v>
      </c>
      <c r="I16" s="7">
        <v>80598544</v>
      </c>
      <c r="J16" s="7"/>
      <c r="K16" s="7">
        <v>0</v>
      </c>
      <c r="L16" s="7"/>
      <c r="M16" s="7">
        <f t="shared" si="0"/>
        <v>80598544</v>
      </c>
      <c r="N16" s="7"/>
      <c r="O16" s="7">
        <v>485840261</v>
      </c>
      <c r="P16" s="7"/>
      <c r="Q16" s="7">
        <v>0</v>
      </c>
      <c r="R16" s="7"/>
      <c r="S16" s="7">
        <v>485840261</v>
      </c>
    </row>
    <row r="17" spans="1:19">
      <c r="A17" s="8" t="s">
        <v>78</v>
      </c>
      <c r="C17" s="2" t="s">
        <v>376</v>
      </c>
      <c r="E17" s="2" t="s">
        <v>80</v>
      </c>
      <c r="G17" s="4">
        <v>18.5</v>
      </c>
      <c r="I17" s="7">
        <v>5303384230</v>
      </c>
      <c r="J17" s="7"/>
      <c r="K17" s="7">
        <v>0</v>
      </c>
      <c r="L17" s="7"/>
      <c r="M17" s="7">
        <f t="shared" si="0"/>
        <v>5303384230</v>
      </c>
      <c r="N17" s="7"/>
      <c r="O17" s="7">
        <v>88224577747</v>
      </c>
      <c r="P17" s="7"/>
      <c r="Q17" s="7">
        <v>0</v>
      </c>
      <c r="R17" s="7"/>
      <c r="S17" s="7">
        <v>88224577747</v>
      </c>
    </row>
    <row r="18" spans="1:19">
      <c r="A18" s="8" t="s">
        <v>108</v>
      </c>
      <c r="C18" s="2" t="s">
        <v>376</v>
      </c>
      <c r="E18" s="2" t="s">
        <v>110</v>
      </c>
      <c r="G18" s="4">
        <v>18</v>
      </c>
      <c r="I18" s="7">
        <v>146450644</v>
      </c>
      <c r="J18" s="7"/>
      <c r="K18" s="7">
        <v>0</v>
      </c>
      <c r="L18" s="7"/>
      <c r="M18" s="7">
        <f t="shared" si="0"/>
        <v>146450644</v>
      </c>
      <c r="N18" s="7"/>
      <c r="O18" s="7">
        <v>1364104107</v>
      </c>
      <c r="P18" s="7"/>
      <c r="Q18" s="7">
        <v>0</v>
      </c>
      <c r="R18" s="7"/>
      <c r="S18" s="7">
        <v>1364104107</v>
      </c>
    </row>
    <row r="19" spans="1:19">
      <c r="A19" s="8" t="s">
        <v>105</v>
      </c>
      <c r="C19" s="2" t="s">
        <v>376</v>
      </c>
      <c r="E19" s="2" t="s">
        <v>107</v>
      </c>
      <c r="G19" s="4">
        <v>18</v>
      </c>
      <c r="I19" s="7">
        <v>285441693</v>
      </c>
      <c r="J19" s="7"/>
      <c r="K19" s="7">
        <v>0</v>
      </c>
      <c r="L19" s="7"/>
      <c r="M19" s="7">
        <f t="shared" si="0"/>
        <v>285441693</v>
      </c>
      <c r="N19" s="7"/>
      <c r="O19" s="7">
        <v>2723769861</v>
      </c>
      <c r="P19" s="7"/>
      <c r="Q19" s="7">
        <v>0</v>
      </c>
      <c r="R19" s="7"/>
      <c r="S19" s="7">
        <v>2723769861</v>
      </c>
    </row>
    <row r="20" spans="1:19">
      <c r="A20" s="8" t="s">
        <v>102</v>
      </c>
      <c r="C20" s="2" t="s">
        <v>376</v>
      </c>
      <c r="E20" s="2" t="s">
        <v>104</v>
      </c>
      <c r="G20" s="4">
        <v>18</v>
      </c>
      <c r="I20" s="7">
        <v>138087641</v>
      </c>
      <c r="J20" s="7"/>
      <c r="K20" s="7">
        <v>0</v>
      </c>
      <c r="L20" s="7"/>
      <c r="M20" s="7">
        <f t="shared" si="0"/>
        <v>138087641</v>
      </c>
      <c r="N20" s="7"/>
      <c r="O20" s="7">
        <v>1354133745</v>
      </c>
      <c r="P20" s="7"/>
      <c r="Q20" s="7">
        <v>0</v>
      </c>
      <c r="R20" s="7"/>
      <c r="S20" s="7">
        <v>1354133745</v>
      </c>
    </row>
    <row r="21" spans="1:19">
      <c r="A21" s="8" t="s">
        <v>287</v>
      </c>
      <c r="C21" s="2" t="s">
        <v>376</v>
      </c>
      <c r="E21" s="2" t="s">
        <v>254</v>
      </c>
      <c r="G21" s="4">
        <v>17</v>
      </c>
      <c r="I21" s="7">
        <v>0</v>
      </c>
      <c r="J21" s="7"/>
      <c r="K21" s="7">
        <v>0</v>
      </c>
      <c r="L21" s="7"/>
      <c r="M21" s="7">
        <f t="shared" si="0"/>
        <v>0</v>
      </c>
      <c r="N21" s="7"/>
      <c r="O21" s="7">
        <v>535270596</v>
      </c>
      <c r="P21" s="7"/>
      <c r="Q21" s="7">
        <v>0</v>
      </c>
      <c r="R21" s="7"/>
      <c r="S21" s="7">
        <v>535270596</v>
      </c>
    </row>
    <row r="22" spans="1:19">
      <c r="A22" s="8" t="s">
        <v>288</v>
      </c>
      <c r="C22" s="2" t="s">
        <v>376</v>
      </c>
      <c r="E22" s="2" t="s">
        <v>263</v>
      </c>
      <c r="G22" s="4">
        <v>17</v>
      </c>
      <c r="I22" s="7">
        <v>0</v>
      </c>
      <c r="J22" s="7"/>
      <c r="K22" s="7">
        <v>0</v>
      </c>
      <c r="L22" s="7"/>
      <c r="M22" s="7">
        <f t="shared" si="0"/>
        <v>0</v>
      </c>
      <c r="N22" s="7"/>
      <c r="O22" s="7">
        <v>9363824682</v>
      </c>
      <c r="P22" s="7"/>
      <c r="Q22" s="7">
        <v>0</v>
      </c>
      <c r="R22" s="7"/>
      <c r="S22" s="7">
        <v>9363824682</v>
      </c>
    </row>
    <row r="23" spans="1:19">
      <c r="A23" s="8" t="s">
        <v>289</v>
      </c>
      <c r="C23" s="2" t="s">
        <v>376</v>
      </c>
      <c r="E23" s="2" t="s">
        <v>290</v>
      </c>
      <c r="G23" s="4">
        <v>17</v>
      </c>
      <c r="I23" s="7">
        <v>0</v>
      </c>
      <c r="J23" s="7"/>
      <c r="K23" s="7">
        <v>0</v>
      </c>
      <c r="L23" s="7"/>
      <c r="M23" s="7">
        <f t="shared" si="0"/>
        <v>0</v>
      </c>
      <c r="N23" s="7"/>
      <c r="O23" s="7">
        <v>984297468</v>
      </c>
      <c r="P23" s="7"/>
      <c r="Q23" s="7">
        <v>0</v>
      </c>
      <c r="R23" s="7"/>
      <c r="S23" s="7">
        <v>984297468</v>
      </c>
    </row>
    <row r="24" spans="1:19">
      <c r="A24" s="8" t="s">
        <v>63</v>
      </c>
      <c r="C24" s="2" t="s">
        <v>376</v>
      </c>
      <c r="E24" s="2" t="s">
        <v>65</v>
      </c>
      <c r="G24" s="4">
        <v>18</v>
      </c>
      <c r="I24" s="7">
        <v>14602464975</v>
      </c>
      <c r="J24" s="7"/>
      <c r="K24" s="7">
        <v>0</v>
      </c>
      <c r="L24" s="7"/>
      <c r="M24" s="7">
        <f t="shared" si="0"/>
        <v>14602464975</v>
      </c>
      <c r="N24" s="7"/>
      <c r="O24" s="7">
        <v>125930398000</v>
      </c>
      <c r="P24" s="7"/>
      <c r="Q24" s="7">
        <v>0</v>
      </c>
      <c r="R24" s="7"/>
      <c r="S24" s="7">
        <v>125930398000</v>
      </c>
    </row>
    <row r="25" spans="1:19">
      <c r="A25" s="8" t="s">
        <v>291</v>
      </c>
      <c r="C25" s="2" t="s">
        <v>376</v>
      </c>
      <c r="E25" s="2" t="s">
        <v>292</v>
      </c>
      <c r="G25" s="4">
        <v>17</v>
      </c>
      <c r="I25" s="7">
        <v>0</v>
      </c>
      <c r="J25" s="7"/>
      <c r="K25" s="7">
        <v>0</v>
      </c>
      <c r="L25" s="7"/>
      <c r="M25" s="7">
        <f t="shared" si="0"/>
        <v>0</v>
      </c>
      <c r="N25" s="7"/>
      <c r="O25" s="7">
        <v>9098736</v>
      </c>
      <c r="P25" s="7"/>
      <c r="Q25" s="7">
        <v>0</v>
      </c>
      <c r="R25" s="7"/>
      <c r="S25" s="7">
        <v>9098736</v>
      </c>
    </row>
    <row r="26" spans="1:19">
      <c r="A26" s="8" t="s">
        <v>293</v>
      </c>
      <c r="C26" s="2" t="s">
        <v>376</v>
      </c>
      <c r="E26" s="2" t="s">
        <v>294</v>
      </c>
      <c r="G26" s="4">
        <v>18</v>
      </c>
      <c r="I26" s="7">
        <v>0</v>
      </c>
      <c r="J26" s="7"/>
      <c r="K26" s="7">
        <v>0</v>
      </c>
      <c r="L26" s="7"/>
      <c r="M26" s="7">
        <f t="shared" si="0"/>
        <v>0</v>
      </c>
      <c r="N26" s="7"/>
      <c r="O26" s="7">
        <v>1672643972</v>
      </c>
      <c r="P26" s="7"/>
      <c r="Q26" s="7">
        <v>0</v>
      </c>
      <c r="R26" s="7"/>
      <c r="S26" s="7">
        <v>1672643972</v>
      </c>
    </row>
    <row r="27" spans="1:19">
      <c r="A27" s="8" t="s">
        <v>66</v>
      </c>
      <c r="C27" s="2" t="s">
        <v>376</v>
      </c>
      <c r="E27" s="2" t="s">
        <v>68</v>
      </c>
      <c r="G27" s="4">
        <v>21</v>
      </c>
      <c r="I27" s="7">
        <v>12949089045</v>
      </c>
      <c r="J27" s="7"/>
      <c r="K27" s="7">
        <v>0</v>
      </c>
      <c r="L27" s="7"/>
      <c r="M27" s="7">
        <f t="shared" si="0"/>
        <v>12949089045</v>
      </c>
      <c r="N27" s="7"/>
      <c r="O27" s="7">
        <v>53125908785</v>
      </c>
      <c r="P27" s="7"/>
      <c r="Q27" s="7">
        <v>0</v>
      </c>
      <c r="R27" s="7"/>
      <c r="S27" s="7">
        <v>53125908785</v>
      </c>
    </row>
    <row r="28" spans="1:19">
      <c r="A28" s="8" t="s">
        <v>35</v>
      </c>
      <c r="C28" s="2" t="s">
        <v>376</v>
      </c>
      <c r="E28" s="2" t="s">
        <v>38</v>
      </c>
      <c r="G28" s="4">
        <v>18</v>
      </c>
      <c r="I28" s="7">
        <v>2273036786</v>
      </c>
      <c r="J28" s="7"/>
      <c r="K28" s="7">
        <v>0</v>
      </c>
      <c r="L28" s="7"/>
      <c r="M28" s="7">
        <f t="shared" si="0"/>
        <v>2273036786</v>
      </c>
      <c r="N28" s="7"/>
      <c r="O28" s="7">
        <v>20906293656</v>
      </c>
      <c r="P28" s="7"/>
      <c r="Q28" s="7">
        <v>0</v>
      </c>
      <c r="R28" s="7"/>
      <c r="S28" s="7">
        <v>20906293656</v>
      </c>
    </row>
    <row r="29" spans="1:19">
      <c r="A29" s="8" t="s">
        <v>146</v>
      </c>
      <c r="C29" s="2" t="s">
        <v>376</v>
      </c>
      <c r="E29" s="2" t="s">
        <v>148</v>
      </c>
      <c r="G29" s="4">
        <v>23</v>
      </c>
      <c r="I29" s="7">
        <v>7180587963</v>
      </c>
      <c r="J29" s="7"/>
      <c r="K29" s="7">
        <v>0</v>
      </c>
      <c r="L29" s="7"/>
      <c r="M29" s="7">
        <f t="shared" si="0"/>
        <v>7180587963</v>
      </c>
      <c r="N29" s="7"/>
      <c r="O29" s="7">
        <v>7180587963</v>
      </c>
      <c r="P29" s="7"/>
      <c r="Q29" s="7">
        <v>0</v>
      </c>
      <c r="R29" s="7"/>
      <c r="S29" s="7">
        <v>7180587963</v>
      </c>
    </row>
    <row r="30" spans="1:19">
      <c r="A30" s="8" t="s">
        <v>69</v>
      </c>
      <c r="C30" s="2" t="s">
        <v>376</v>
      </c>
      <c r="E30" s="2" t="s">
        <v>71</v>
      </c>
      <c r="G30" s="4">
        <v>23</v>
      </c>
      <c r="I30" s="7">
        <v>38931845467</v>
      </c>
      <c r="J30" s="7"/>
      <c r="K30" s="7">
        <v>0</v>
      </c>
      <c r="L30" s="7"/>
      <c r="M30" s="7">
        <f t="shared" si="0"/>
        <v>38931845467</v>
      </c>
      <c r="N30" s="7"/>
      <c r="O30" s="7">
        <v>224129676774</v>
      </c>
      <c r="P30" s="7"/>
      <c r="Q30" s="7">
        <v>0</v>
      </c>
      <c r="R30" s="7"/>
      <c r="S30" s="7">
        <v>224129676774</v>
      </c>
    </row>
    <row r="31" spans="1:19">
      <c r="A31" s="8" t="s">
        <v>160</v>
      </c>
      <c r="C31" s="2" t="s">
        <v>376</v>
      </c>
      <c r="E31" s="2" t="s">
        <v>162</v>
      </c>
      <c r="G31" s="4">
        <v>20.5</v>
      </c>
      <c r="I31" s="7">
        <v>4554358504</v>
      </c>
      <c r="J31" s="7"/>
      <c r="K31" s="7">
        <v>0</v>
      </c>
      <c r="L31" s="7"/>
      <c r="M31" s="7">
        <f t="shared" si="0"/>
        <v>4554358504</v>
      </c>
      <c r="N31" s="7"/>
      <c r="O31" s="7">
        <v>4554358504</v>
      </c>
      <c r="P31" s="7"/>
      <c r="Q31" s="7">
        <v>0</v>
      </c>
      <c r="R31" s="7"/>
      <c r="S31" s="7">
        <v>4554358504</v>
      </c>
    </row>
    <row r="32" spans="1:19">
      <c r="A32" s="8" t="s">
        <v>85</v>
      </c>
      <c r="C32" s="2" t="s">
        <v>376</v>
      </c>
      <c r="E32" s="2" t="s">
        <v>87</v>
      </c>
      <c r="G32" s="4">
        <v>18</v>
      </c>
      <c r="I32" s="7">
        <v>31123403956</v>
      </c>
      <c r="J32" s="7"/>
      <c r="K32" s="7">
        <v>0</v>
      </c>
      <c r="L32" s="7"/>
      <c r="M32" s="7">
        <f t="shared" si="0"/>
        <v>31123403956</v>
      </c>
      <c r="N32" s="7"/>
      <c r="O32" s="7">
        <v>87770061477</v>
      </c>
      <c r="P32" s="7"/>
      <c r="Q32" s="7">
        <v>0</v>
      </c>
      <c r="R32" s="7"/>
      <c r="S32" s="7">
        <v>87770061477</v>
      </c>
    </row>
    <row r="33" spans="1:19">
      <c r="A33" s="8" t="s">
        <v>120</v>
      </c>
      <c r="C33" s="2" t="s">
        <v>376</v>
      </c>
      <c r="E33" s="2" t="s">
        <v>122</v>
      </c>
      <c r="G33" s="4">
        <v>18</v>
      </c>
      <c r="I33" s="7">
        <v>6778716329</v>
      </c>
      <c r="J33" s="7"/>
      <c r="K33" s="7">
        <v>0</v>
      </c>
      <c r="L33" s="7"/>
      <c r="M33" s="7">
        <f t="shared" si="0"/>
        <v>6778716329</v>
      </c>
      <c r="N33" s="7"/>
      <c r="O33" s="7">
        <v>32352751836</v>
      </c>
      <c r="P33" s="7"/>
      <c r="Q33" s="7">
        <v>0</v>
      </c>
      <c r="R33" s="7"/>
      <c r="S33" s="7">
        <v>32352751836</v>
      </c>
    </row>
    <row r="34" spans="1:19">
      <c r="A34" s="8" t="s">
        <v>295</v>
      </c>
      <c r="C34" s="2" t="s">
        <v>376</v>
      </c>
      <c r="E34" s="2" t="s">
        <v>296</v>
      </c>
      <c r="G34" s="4">
        <v>23</v>
      </c>
      <c r="I34" s="7">
        <v>8660737264</v>
      </c>
      <c r="J34" s="7"/>
      <c r="K34" s="7">
        <v>0</v>
      </c>
      <c r="L34" s="7"/>
      <c r="M34" s="7">
        <f t="shared" si="0"/>
        <v>8660737264</v>
      </c>
      <c r="N34" s="7"/>
      <c r="O34" s="7">
        <v>34475128193</v>
      </c>
      <c r="P34" s="7"/>
      <c r="Q34" s="7">
        <v>0</v>
      </c>
      <c r="R34" s="7"/>
      <c r="S34" s="7">
        <v>34475128193</v>
      </c>
    </row>
    <row r="35" spans="1:19">
      <c r="A35" s="8" t="s">
        <v>97</v>
      </c>
      <c r="C35" s="2" t="s">
        <v>376</v>
      </c>
      <c r="E35" s="2" t="s">
        <v>98</v>
      </c>
      <c r="G35" s="4">
        <v>20.5</v>
      </c>
      <c r="I35" s="7">
        <v>1645864817</v>
      </c>
      <c r="J35" s="7"/>
      <c r="K35" s="7">
        <v>0</v>
      </c>
      <c r="L35" s="7"/>
      <c r="M35" s="7">
        <f t="shared" si="0"/>
        <v>1645864817</v>
      </c>
      <c r="N35" s="7"/>
      <c r="O35" s="7">
        <v>5346261845</v>
      </c>
      <c r="P35" s="7"/>
      <c r="Q35" s="7">
        <v>0</v>
      </c>
      <c r="R35" s="7"/>
      <c r="S35" s="7">
        <v>5346261845</v>
      </c>
    </row>
    <row r="36" spans="1:19">
      <c r="A36" s="8" t="s">
        <v>94</v>
      </c>
      <c r="C36" s="2" t="s">
        <v>376</v>
      </c>
      <c r="E36" s="2" t="s">
        <v>96</v>
      </c>
      <c r="G36" s="4">
        <v>20.5</v>
      </c>
      <c r="I36" s="7">
        <v>15638524111</v>
      </c>
      <c r="J36" s="7"/>
      <c r="K36" s="7">
        <v>0</v>
      </c>
      <c r="L36" s="7"/>
      <c r="M36" s="7">
        <f t="shared" si="0"/>
        <v>15638524111</v>
      </c>
      <c r="N36" s="7"/>
      <c r="O36" s="7">
        <v>76481142807</v>
      </c>
      <c r="P36" s="7"/>
      <c r="Q36" s="7">
        <v>0</v>
      </c>
      <c r="R36" s="7"/>
      <c r="S36" s="7">
        <v>76481142807</v>
      </c>
    </row>
    <row r="37" spans="1:19">
      <c r="A37" s="8" t="s">
        <v>88</v>
      </c>
      <c r="C37" s="2" t="s">
        <v>376</v>
      </c>
      <c r="E37" s="2" t="s">
        <v>90</v>
      </c>
      <c r="G37" s="4">
        <v>16</v>
      </c>
      <c r="I37" s="7">
        <v>17807472229</v>
      </c>
      <c r="J37" s="7"/>
      <c r="K37" s="7">
        <v>0</v>
      </c>
      <c r="L37" s="7"/>
      <c r="M37" s="7">
        <f t="shared" si="0"/>
        <v>17807472229</v>
      </c>
      <c r="N37" s="7"/>
      <c r="O37" s="7">
        <v>87411063357</v>
      </c>
      <c r="P37" s="7"/>
      <c r="Q37" s="7">
        <v>0</v>
      </c>
      <c r="R37" s="7"/>
      <c r="S37" s="7">
        <v>87411063357</v>
      </c>
    </row>
    <row r="38" spans="1:19">
      <c r="A38" s="8" t="s">
        <v>297</v>
      </c>
      <c r="C38" s="2" t="s">
        <v>376</v>
      </c>
      <c r="E38" s="2" t="s">
        <v>298</v>
      </c>
      <c r="G38" s="4">
        <v>18</v>
      </c>
      <c r="I38" s="7">
        <v>0</v>
      </c>
      <c r="J38" s="7"/>
      <c r="K38" s="7">
        <v>0</v>
      </c>
      <c r="L38" s="7"/>
      <c r="M38" s="7">
        <f t="shared" si="0"/>
        <v>0</v>
      </c>
      <c r="N38" s="7"/>
      <c r="O38" s="7">
        <v>195166404</v>
      </c>
      <c r="P38" s="7"/>
      <c r="Q38" s="7">
        <v>0</v>
      </c>
      <c r="R38" s="7"/>
      <c r="S38" s="7">
        <v>195166404</v>
      </c>
    </row>
    <row r="39" spans="1:19">
      <c r="A39" s="8" t="s">
        <v>129</v>
      </c>
      <c r="C39" s="2" t="s">
        <v>376</v>
      </c>
      <c r="E39" s="2" t="s">
        <v>130</v>
      </c>
      <c r="G39" s="4">
        <v>18</v>
      </c>
      <c r="I39" s="7">
        <v>1084869863</v>
      </c>
      <c r="J39" s="7"/>
      <c r="K39" s="7">
        <v>0</v>
      </c>
      <c r="L39" s="7"/>
      <c r="M39" s="7">
        <f t="shared" si="0"/>
        <v>1084869863</v>
      </c>
      <c r="N39" s="7"/>
      <c r="O39" s="7">
        <v>1084869863</v>
      </c>
      <c r="P39" s="7"/>
      <c r="Q39" s="7">
        <v>0</v>
      </c>
      <c r="R39" s="7"/>
      <c r="S39" s="7">
        <v>1084869863</v>
      </c>
    </row>
    <row r="40" spans="1:19">
      <c r="A40" s="8" t="s">
        <v>117</v>
      </c>
      <c r="C40" s="2" t="s">
        <v>376</v>
      </c>
      <c r="E40" s="2" t="s">
        <v>119</v>
      </c>
      <c r="G40" s="4">
        <v>18</v>
      </c>
      <c r="I40" s="7">
        <v>6704660613</v>
      </c>
      <c r="J40" s="7"/>
      <c r="K40" s="7">
        <v>0</v>
      </c>
      <c r="L40" s="7"/>
      <c r="M40" s="7">
        <f t="shared" si="0"/>
        <v>6704660613</v>
      </c>
      <c r="N40" s="7"/>
      <c r="O40" s="7">
        <v>32546652761</v>
      </c>
      <c r="P40" s="7"/>
      <c r="Q40" s="7">
        <v>0</v>
      </c>
      <c r="R40" s="7"/>
      <c r="S40" s="7">
        <v>32546652761</v>
      </c>
    </row>
    <row r="41" spans="1:19">
      <c r="A41" s="8" t="s">
        <v>114</v>
      </c>
      <c r="C41" s="2" t="s">
        <v>376</v>
      </c>
      <c r="E41" s="2" t="s">
        <v>116</v>
      </c>
      <c r="G41" s="4">
        <v>18</v>
      </c>
      <c r="I41" s="7">
        <v>3728551639</v>
      </c>
      <c r="J41" s="7"/>
      <c r="K41" s="7">
        <v>0</v>
      </c>
      <c r="L41" s="7"/>
      <c r="M41" s="7">
        <f t="shared" si="0"/>
        <v>3728551639</v>
      </c>
      <c r="N41" s="7"/>
      <c r="O41" s="7">
        <v>14948703556</v>
      </c>
      <c r="P41" s="7"/>
      <c r="Q41" s="7">
        <v>0</v>
      </c>
      <c r="R41" s="7"/>
      <c r="S41" s="7">
        <v>14948703556</v>
      </c>
    </row>
    <row r="42" spans="1:19">
      <c r="A42" s="8" t="s">
        <v>72</v>
      </c>
      <c r="C42" s="2" t="s">
        <v>376</v>
      </c>
      <c r="E42" s="2" t="s">
        <v>74</v>
      </c>
      <c r="G42" s="4">
        <v>18</v>
      </c>
      <c r="I42" s="7">
        <v>15123657072</v>
      </c>
      <c r="J42" s="7"/>
      <c r="K42" s="7">
        <v>0</v>
      </c>
      <c r="L42" s="7"/>
      <c r="M42" s="7">
        <f t="shared" si="0"/>
        <v>15123657072</v>
      </c>
      <c r="N42" s="7"/>
      <c r="O42" s="7">
        <v>66886429120</v>
      </c>
      <c r="P42" s="7"/>
      <c r="Q42" s="7">
        <v>0</v>
      </c>
      <c r="R42" s="7"/>
      <c r="S42" s="7">
        <v>66886429120</v>
      </c>
    </row>
    <row r="43" spans="1:19">
      <c r="A43" s="8" t="s">
        <v>91</v>
      </c>
      <c r="C43" s="2" t="s">
        <v>376</v>
      </c>
      <c r="E43" s="2" t="s">
        <v>93</v>
      </c>
      <c r="G43" s="4">
        <v>18</v>
      </c>
      <c r="I43" s="7">
        <v>1159217260</v>
      </c>
      <c r="J43" s="7"/>
      <c r="K43" s="7">
        <v>0</v>
      </c>
      <c r="L43" s="7"/>
      <c r="M43" s="7">
        <f t="shared" si="0"/>
        <v>1159217260</v>
      </c>
      <c r="N43" s="7"/>
      <c r="O43" s="7">
        <v>10111615042</v>
      </c>
      <c r="P43" s="7"/>
      <c r="Q43" s="7">
        <v>0</v>
      </c>
      <c r="R43" s="7"/>
      <c r="S43" s="7">
        <v>10111615042</v>
      </c>
    </row>
    <row r="44" spans="1:19">
      <c r="A44" s="8" t="s">
        <v>75</v>
      </c>
      <c r="C44" s="2" t="s">
        <v>376</v>
      </c>
      <c r="E44" s="2" t="s">
        <v>77</v>
      </c>
      <c r="G44" s="4">
        <v>18</v>
      </c>
      <c r="I44" s="7">
        <v>14253772510</v>
      </c>
      <c r="J44" s="7"/>
      <c r="K44" s="7">
        <v>0</v>
      </c>
      <c r="L44" s="7"/>
      <c r="M44" s="7">
        <f t="shared" si="0"/>
        <v>14253772510</v>
      </c>
      <c r="N44" s="7"/>
      <c r="O44" s="7">
        <v>128384971570</v>
      </c>
      <c r="P44" s="7"/>
      <c r="Q44" s="7">
        <v>0</v>
      </c>
      <c r="R44" s="7"/>
      <c r="S44" s="7">
        <v>128384971570</v>
      </c>
    </row>
    <row r="45" spans="1:19">
      <c r="A45" s="8" t="s">
        <v>299</v>
      </c>
      <c r="C45" s="2" t="s">
        <v>376</v>
      </c>
      <c r="E45" s="2" t="s">
        <v>300</v>
      </c>
      <c r="G45" s="4">
        <v>18</v>
      </c>
      <c r="I45" s="7">
        <v>0</v>
      </c>
      <c r="J45" s="7"/>
      <c r="K45" s="7">
        <v>0</v>
      </c>
      <c r="L45" s="7"/>
      <c r="M45" s="7">
        <f t="shared" si="0"/>
        <v>0</v>
      </c>
      <c r="N45" s="7"/>
      <c r="O45" s="7">
        <v>31586302</v>
      </c>
      <c r="P45" s="7"/>
      <c r="Q45" s="7">
        <v>0</v>
      </c>
      <c r="R45" s="7"/>
      <c r="S45" s="7">
        <v>31586302</v>
      </c>
    </row>
    <row r="46" spans="1:19">
      <c r="A46" s="8" t="s">
        <v>163</v>
      </c>
      <c r="C46" s="2" t="s">
        <v>376</v>
      </c>
      <c r="E46" s="2" t="s">
        <v>165</v>
      </c>
      <c r="G46" s="4">
        <v>18</v>
      </c>
      <c r="I46" s="7">
        <v>94509352008</v>
      </c>
      <c r="J46" s="7"/>
      <c r="K46" s="7">
        <v>0</v>
      </c>
      <c r="L46" s="7"/>
      <c r="M46" s="7">
        <f t="shared" si="0"/>
        <v>94509352008</v>
      </c>
      <c r="N46" s="7"/>
      <c r="O46" s="7">
        <v>94509352008</v>
      </c>
      <c r="P46" s="7"/>
      <c r="Q46" s="7">
        <v>0</v>
      </c>
      <c r="R46" s="7"/>
      <c r="S46" s="7">
        <v>94509352008</v>
      </c>
    </row>
    <row r="47" spans="1:19">
      <c r="A47" s="8" t="s">
        <v>60</v>
      </c>
      <c r="C47" s="2" t="s">
        <v>376</v>
      </c>
      <c r="E47" s="2" t="s">
        <v>62</v>
      </c>
      <c r="G47" s="4">
        <v>19</v>
      </c>
      <c r="I47" s="7">
        <v>16481849316</v>
      </c>
      <c r="J47" s="7"/>
      <c r="K47" s="7">
        <v>0</v>
      </c>
      <c r="L47" s="7"/>
      <c r="M47" s="7">
        <f t="shared" si="0"/>
        <v>16481849316</v>
      </c>
      <c r="N47" s="7"/>
      <c r="O47" s="7">
        <v>60000178083</v>
      </c>
      <c r="P47" s="7"/>
      <c r="Q47" s="7">
        <v>0</v>
      </c>
      <c r="R47" s="7"/>
      <c r="S47" s="7">
        <v>60000178083</v>
      </c>
    </row>
    <row r="48" spans="1:19">
      <c r="A48" s="8" t="s">
        <v>301</v>
      </c>
      <c r="C48" s="2" t="s">
        <v>376</v>
      </c>
      <c r="E48" s="2" t="s">
        <v>302</v>
      </c>
      <c r="G48" s="4">
        <v>18</v>
      </c>
      <c r="I48" s="7">
        <v>0</v>
      </c>
      <c r="J48" s="7"/>
      <c r="K48" s="7">
        <v>0</v>
      </c>
      <c r="L48" s="7"/>
      <c r="M48" s="7">
        <f t="shared" si="0"/>
        <v>0</v>
      </c>
      <c r="N48" s="7"/>
      <c r="O48" s="7">
        <v>477569164</v>
      </c>
      <c r="P48" s="7"/>
      <c r="Q48" s="7">
        <v>0</v>
      </c>
      <c r="R48" s="7"/>
      <c r="S48" s="7">
        <v>477569164</v>
      </c>
    </row>
    <row r="49" spans="1:19">
      <c r="A49" s="25" t="s">
        <v>18</v>
      </c>
      <c r="C49" s="2" t="s">
        <v>376</v>
      </c>
      <c r="E49" s="2" t="s">
        <v>376</v>
      </c>
      <c r="G49" s="4" t="s">
        <v>376</v>
      </c>
      <c r="I49" s="7">
        <v>0</v>
      </c>
      <c r="J49" s="7"/>
      <c r="K49" s="7"/>
      <c r="L49" s="7"/>
      <c r="M49" s="7">
        <f>I49-K49</f>
        <v>0</v>
      </c>
      <c r="N49" s="7"/>
      <c r="O49" s="7">
        <v>50910000000</v>
      </c>
      <c r="P49" s="7"/>
      <c r="Q49" s="7">
        <v>0</v>
      </c>
      <c r="R49" s="7"/>
      <c r="S49" s="26">
        <v>50910000000</v>
      </c>
    </row>
    <row r="50" spans="1:19">
      <c r="A50" s="25" t="s">
        <v>377</v>
      </c>
      <c r="C50" s="2" t="s">
        <v>376</v>
      </c>
      <c r="E50" s="2" t="s">
        <v>376</v>
      </c>
      <c r="G50" s="4" t="s">
        <v>376</v>
      </c>
      <c r="I50" s="7">
        <v>2747899170</v>
      </c>
      <c r="J50" s="7"/>
      <c r="K50" s="7">
        <v>0</v>
      </c>
      <c r="L50" s="7"/>
      <c r="M50" s="7">
        <f t="shared" si="0"/>
        <v>2747899170</v>
      </c>
      <c r="N50" s="7"/>
      <c r="O50" s="7">
        <v>10900000041</v>
      </c>
      <c r="P50" s="7"/>
      <c r="Q50" s="7">
        <v>0</v>
      </c>
      <c r="R50" s="7"/>
      <c r="S50" s="7">
        <v>10900000041</v>
      </c>
    </row>
    <row r="51" spans="1:19">
      <c r="A51" s="25" t="s">
        <v>378</v>
      </c>
      <c r="C51" s="2" t="s">
        <v>376</v>
      </c>
      <c r="E51" s="2" t="s">
        <v>376</v>
      </c>
      <c r="G51" s="4" t="s">
        <v>376</v>
      </c>
      <c r="I51" s="7">
        <v>0</v>
      </c>
      <c r="J51" s="7"/>
      <c r="K51" s="7">
        <v>0</v>
      </c>
      <c r="L51" s="7"/>
      <c r="M51" s="7">
        <f>I51-K51</f>
        <v>0</v>
      </c>
      <c r="N51" s="7"/>
      <c r="O51" s="7">
        <v>1207191584</v>
      </c>
      <c r="P51" s="7"/>
      <c r="Q51" s="7">
        <v>0</v>
      </c>
      <c r="R51" s="7"/>
      <c r="S51" s="7">
        <v>1207191584</v>
      </c>
    </row>
    <row r="52" spans="1:19">
      <c r="A52" s="8" t="s">
        <v>207</v>
      </c>
      <c r="C52" s="2" t="s">
        <v>376</v>
      </c>
      <c r="E52" s="2" t="s">
        <v>376</v>
      </c>
      <c r="G52" s="27">
        <v>0</v>
      </c>
      <c r="I52" s="7">
        <v>669498</v>
      </c>
      <c r="J52" s="7"/>
      <c r="K52" s="7">
        <v>0</v>
      </c>
      <c r="L52" s="7"/>
      <c r="M52" s="7">
        <f t="shared" si="0"/>
        <v>669498</v>
      </c>
      <c r="N52" s="7"/>
      <c r="O52" s="7">
        <v>3737862</v>
      </c>
      <c r="P52" s="7"/>
      <c r="Q52" s="7">
        <v>0</v>
      </c>
      <c r="R52" s="7"/>
      <c r="S52" s="7">
        <v>3737862</v>
      </c>
    </row>
    <row r="53" spans="1:19">
      <c r="A53" s="8" t="s">
        <v>211</v>
      </c>
      <c r="C53" s="2" t="s">
        <v>376</v>
      </c>
      <c r="E53" s="2" t="s">
        <v>376</v>
      </c>
      <c r="G53" s="16">
        <v>0</v>
      </c>
      <c r="I53" s="7">
        <v>5408886822</v>
      </c>
      <c r="J53" s="7"/>
      <c r="K53" s="7">
        <v>0</v>
      </c>
      <c r="L53" s="7"/>
      <c r="M53" s="7">
        <f t="shared" si="0"/>
        <v>5408886822</v>
      </c>
      <c r="N53" s="7"/>
      <c r="O53" s="7">
        <v>9115821505</v>
      </c>
      <c r="P53" s="7"/>
      <c r="Q53" s="7">
        <v>0</v>
      </c>
      <c r="R53" s="7"/>
      <c r="S53" s="7">
        <v>9115821505</v>
      </c>
    </row>
    <row r="54" spans="1:19">
      <c r="A54" s="8" t="s">
        <v>214</v>
      </c>
      <c r="C54" s="2" t="s">
        <v>376</v>
      </c>
      <c r="E54" s="2" t="s">
        <v>376</v>
      </c>
      <c r="G54" s="16">
        <v>18</v>
      </c>
      <c r="I54" s="7">
        <v>14794520548</v>
      </c>
      <c r="J54" s="7"/>
      <c r="K54" s="7">
        <v>-1212997</v>
      </c>
      <c r="L54" s="7"/>
      <c r="M54" s="7">
        <f t="shared" si="0"/>
        <v>14795733545</v>
      </c>
      <c r="N54" s="7"/>
      <c r="O54" s="7">
        <v>88370793745</v>
      </c>
      <c r="P54" s="7"/>
      <c r="Q54" s="7">
        <v>35176914</v>
      </c>
      <c r="R54" s="7"/>
      <c r="S54" s="7">
        <v>88335616831</v>
      </c>
    </row>
    <row r="55" spans="1:19">
      <c r="A55" s="8" t="s">
        <v>214</v>
      </c>
      <c r="C55" s="2" t="s">
        <v>376</v>
      </c>
      <c r="E55" s="2" t="s">
        <v>376</v>
      </c>
      <c r="G55" s="16">
        <v>18</v>
      </c>
      <c r="I55" s="7">
        <v>7397260274</v>
      </c>
      <c r="J55" s="7"/>
      <c r="K55" s="7">
        <v>-606499</v>
      </c>
      <c r="L55" s="7"/>
      <c r="M55" s="7">
        <f t="shared" si="0"/>
        <v>7397866773</v>
      </c>
      <c r="N55" s="7"/>
      <c r="O55" s="7">
        <v>42340696712</v>
      </c>
      <c r="P55" s="7"/>
      <c r="Q55" s="7">
        <v>17588457</v>
      </c>
      <c r="R55" s="7"/>
      <c r="S55" s="7">
        <v>42323108255</v>
      </c>
    </row>
    <row r="56" spans="1:19">
      <c r="A56" s="8" t="s">
        <v>214</v>
      </c>
      <c r="C56" s="2" t="s">
        <v>376</v>
      </c>
      <c r="E56" s="2" t="s">
        <v>376</v>
      </c>
      <c r="G56" s="16">
        <v>18</v>
      </c>
      <c r="I56" s="7">
        <v>15287671232</v>
      </c>
      <c r="J56" s="7"/>
      <c r="K56" s="7">
        <v>0</v>
      </c>
      <c r="L56" s="7"/>
      <c r="M56" s="7">
        <f t="shared" si="0"/>
        <v>15287671232</v>
      </c>
      <c r="N56" s="7"/>
      <c r="O56" s="7">
        <v>73495003825</v>
      </c>
      <c r="P56" s="7"/>
      <c r="Q56" s="7">
        <v>35176914</v>
      </c>
      <c r="R56" s="7"/>
      <c r="S56" s="7">
        <v>73459826911</v>
      </c>
    </row>
    <row r="57" spans="1:19">
      <c r="A57" s="8" t="s">
        <v>246</v>
      </c>
      <c r="C57" s="2" t="s">
        <v>376</v>
      </c>
      <c r="E57" s="2" t="s">
        <v>376</v>
      </c>
      <c r="G57" s="16">
        <v>22.5</v>
      </c>
      <c r="I57" s="7">
        <v>0</v>
      </c>
      <c r="J57" s="7"/>
      <c r="K57" s="7">
        <v>0</v>
      </c>
      <c r="L57" s="7"/>
      <c r="M57" s="7">
        <f t="shared" si="0"/>
        <v>0</v>
      </c>
      <c r="N57" s="7"/>
      <c r="O57" s="7">
        <v>87260273972</v>
      </c>
      <c r="P57" s="7"/>
      <c r="Q57" s="7">
        <v>0</v>
      </c>
      <c r="R57" s="7"/>
      <c r="S57" s="7">
        <v>87260273972</v>
      </c>
    </row>
    <row r="58" spans="1:19">
      <c r="A58" s="8" t="s">
        <v>228</v>
      </c>
      <c r="C58" s="2" t="s">
        <v>376</v>
      </c>
      <c r="E58" s="2" t="s">
        <v>376</v>
      </c>
      <c r="G58" s="16">
        <v>0</v>
      </c>
      <c r="I58" s="7">
        <v>231245</v>
      </c>
      <c r="J58" s="7"/>
      <c r="K58" s="7">
        <v>0</v>
      </c>
      <c r="L58" s="7"/>
      <c r="M58" s="7">
        <f t="shared" si="0"/>
        <v>231245</v>
      </c>
      <c r="N58" s="7"/>
      <c r="O58" s="7">
        <v>2246713</v>
      </c>
      <c r="P58" s="7"/>
      <c r="Q58" s="7">
        <v>0</v>
      </c>
      <c r="R58" s="7"/>
      <c r="S58" s="7">
        <v>2246713</v>
      </c>
    </row>
    <row r="59" spans="1:19">
      <c r="A59" s="8" t="s">
        <v>228</v>
      </c>
      <c r="C59" s="2" t="s">
        <v>376</v>
      </c>
      <c r="E59" s="2" t="s">
        <v>376</v>
      </c>
      <c r="G59" s="16">
        <v>22.5</v>
      </c>
      <c r="I59" s="7">
        <v>7758904110</v>
      </c>
      <c r="J59" s="7"/>
      <c r="K59" s="7">
        <v>-507051</v>
      </c>
      <c r="L59" s="7"/>
      <c r="M59" s="7">
        <f t="shared" si="0"/>
        <v>7759411161</v>
      </c>
      <c r="N59" s="7"/>
      <c r="O59" s="7">
        <v>51210958901</v>
      </c>
      <c r="P59" s="7"/>
      <c r="Q59" s="7">
        <v>0</v>
      </c>
      <c r="R59" s="7"/>
      <c r="S59" s="7">
        <v>51210958901</v>
      </c>
    </row>
    <row r="60" spans="1:19">
      <c r="A60" s="8" t="s">
        <v>207</v>
      </c>
      <c r="C60" s="2" t="s">
        <v>376</v>
      </c>
      <c r="E60" s="2" t="s">
        <v>376</v>
      </c>
      <c r="G60" s="16">
        <v>22.5</v>
      </c>
      <c r="I60" s="7">
        <v>89643835611</v>
      </c>
      <c r="J60" s="7"/>
      <c r="K60" s="7">
        <v>23091055</v>
      </c>
      <c r="L60" s="7"/>
      <c r="M60" s="7">
        <f t="shared" si="0"/>
        <v>89620744556</v>
      </c>
      <c r="N60" s="7"/>
      <c r="O60" s="7">
        <v>250356164367</v>
      </c>
      <c r="P60" s="7"/>
      <c r="Q60" s="7">
        <v>348262204</v>
      </c>
      <c r="R60" s="7"/>
      <c r="S60" s="7">
        <v>250007902163</v>
      </c>
    </row>
    <row r="61" spans="1:19">
      <c r="A61" s="8" t="s">
        <v>235</v>
      </c>
      <c r="C61" s="2" t="s">
        <v>376</v>
      </c>
      <c r="E61" s="2" t="s">
        <v>376</v>
      </c>
      <c r="G61" s="16">
        <v>22.5</v>
      </c>
      <c r="I61" s="7">
        <v>8678082208</v>
      </c>
      <c r="J61" s="7"/>
      <c r="K61" s="7">
        <v>0</v>
      </c>
      <c r="L61" s="7"/>
      <c r="M61" s="7">
        <f t="shared" si="0"/>
        <v>8678082208</v>
      </c>
      <c r="N61" s="7"/>
      <c r="O61" s="7">
        <v>18787671230</v>
      </c>
      <c r="P61" s="7"/>
      <c r="Q61" s="7">
        <v>0</v>
      </c>
      <c r="R61" s="7"/>
      <c r="S61" s="7">
        <v>18787671230</v>
      </c>
    </row>
    <row r="62" spans="1:19">
      <c r="A62" s="8" t="s">
        <v>235</v>
      </c>
      <c r="C62" s="2" t="s">
        <v>376</v>
      </c>
      <c r="E62" s="2" t="s">
        <v>376</v>
      </c>
      <c r="G62" s="16">
        <v>22.5</v>
      </c>
      <c r="I62" s="7">
        <v>5206849319</v>
      </c>
      <c r="J62" s="7"/>
      <c r="K62" s="7">
        <v>0</v>
      </c>
      <c r="L62" s="7"/>
      <c r="M62" s="7">
        <f t="shared" si="0"/>
        <v>5206849319</v>
      </c>
      <c r="N62" s="7"/>
      <c r="O62" s="7">
        <v>11050684929</v>
      </c>
      <c r="P62" s="7"/>
      <c r="Q62" s="7">
        <v>0</v>
      </c>
      <c r="R62" s="7"/>
      <c r="S62" s="7">
        <v>11050684929</v>
      </c>
    </row>
    <row r="63" spans="1:19">
      <c r="A63" s="8" t="s">
        <v>235</v>
      </c>
      <c r="C63" s="2" t="s">
        <v>376</v>
      </c>
      <c r="E63" s="2" t="s">
        <v>376</v>
      </c>
      <c r="G63" s="16">
        <v>22.5</v>
      </c>
      <c r="I63" s="7">
        <v>7810273989</v>
      </c>
      <c r="J63" s="7"/>
      <c r="K63" s="7">
        <v>0</v>
      </c>
      <c r="L63" s="7"/>
      <c r="M63" s="7">
        <f t="shared" si="0"/>
        <v>7810273989</v>
      </c>
      <c r="N63" s="7"/>
      <c r="O63" s="7">
        <v>16243150683</v>
      </c>
      <c r="P63" s="7"/>
      <c r="Q63" s="7">
        <v>0</v>
      </c>
      <c r="R63" s="7"/>
      <c r="S63" s="7">
        <v>16243150683</v>
      </c>
    </row>
    <row r="64" spans="1:19">
      <c r="A64" s="8" t="s">
        <v>235</v>
      </c>
      <c r="C64" s="2" t="s">
        <v>376</v>
      </c>
      <c r="E64" s="2" t="s">
        <v>376</v>
      </c>
      <c r="G64" s="16">
        <v>22.5</v>
      </c>
      <c r="I64" s="7">
        <v>5206849317</v>
      </c>
      <c r="J64" s="7"/>
      <c r="K64" s="7">
        <v>0</v>
      </c>
      <c r="L64" s="7"/>
      <c r="M64" s="7">
        <f t="shared" si="0"/>
        <v>5206849317</v>
      </c>
      <c r="N64" s="7"/>
      <c r="O64" s="7">
        <v>9719178079</v>
      </c>
      <c r="P64" s="7"/>
      <c r="Q64" s="7">
        <v>0</v>
      </c>
      <c r="R64" s="7"/>
      <c r="S64" s="7">
        <v>9719178079</v>
      </c>
    </row>
    <row r="65" spans="1:21">
      <c r="A65" s="8" t="s">
        <v>246</v>
      </c>
      <c r="C65" s="2" t="s">
        <v>376</v>
      </c>
      <c r="E65" s="2" t="s">
        <v>376</v>
      </c>
      <c r="G65" s="16">
        <v>22.5</v>
      </c>
      <c r="I65" s="7">
        <v>54452054795</v>
      </c>
      <c r="J65" s="7"/>
      <c r="K65" s="7">
        <v>0</v>
      </c>
      <c r="L65" s="7"/>
      <c r="M65" s="7">
        <f t="shared" si="0"/>
        <v>54452054795</v>
      </c>
      <c r="N65" s="7"/>
      <c r="O65" s="7">
        <v>92790410959</v>
      </c>
      <c r="P65" s="7"/>
      <c r="Q65" s="7">
        <v>0</v>
      </c>
      <c r="R65" s="7"/>
      <c r="S65" s="7">
        <v>92790410959</v>
      </c>
    </row>
    <row r="66" spans="1:21">
      <c r="A66" s="8" t="s">
        <v>235</v>
      </c>
      <c r="C66" s="2" t="s">
        <v>376</v>
      </c>
      <c r="E66" s="2" t="s">
        <v>376</v>
      </c>
      <c r="G66" s="16">
        <v>22.5</v>
      </c>
      <c r="I66" s="7">
        <v>14742095906</v>
      </c>
      <c r="J66" s="7"/>
      <c r="K66" s="7">
        <v>0</v>
      </c>
      <c r="L66" s="7"/>
      <c r="M66" s="7">
        <f t="shared" si="0"/>
        <v>14742095906</v>
      </c>
      <c r="N66" s="7"/>
      <c r="O66" s="7">
        <v>26898260273</v>
      </c>
      <c r="P66" s="7"/>
      <c r="Q66" s="7">
        <v>0</v>
      </c>
      <c r="R66" s="7"/>
      <c r="S66" s="7">
        <v>26898260273</v>
      </c>
    </row>
    <row r="67" spans="1:21">
      <c r="A67" s="8" t="s">
        <v>246</v>
      </c>
      <c r="C67" s="2" t="s">
        <v>376</v>
      </c>
      <c r="E67" s="2" t="s">
        <v>376</v>
      </c>
      <c r="G67" s="16">
        <v>22.5</v>
      </c>
      <c r="I67" s="7">
        <v>3267123288</v>
      </c>
      <c r="J67" s="7"/>
      <c r="K67" s="7">
        <v>0</v>
      </c>
      <c r="L67" s="7"/>
      <c r="M67" s="7">
        <f t="shared" si="0"/>
        <v>3267123288</v>
      </c>
      <c r="N67" s="7"/>
      <c r="O67" s="7">
        <v>5227397260</v>
      </c>
      <c r="P67" s="7"/>
      <c r="Q67" s="7">
        <v>0</v>
      </c>
      <c r="R67" s="7"/>
      <c r="S67" s="7">
        <v>5227397260</v>
      </c>
    </row>
    <row r="68" spans="1:21">
      <c r="A68" s="8" t="s">
        <v>235</v>
      </c>
      <c r="C68" s="2" t="s">
        <v>376</v>
      </c>
      <c r="E68" s="2" t="s">
        <v>376</v>
      </c>
      <c r="G68" s="16">
        <v>22.5</v>
      </c>
      <c r="I68" s="7">
        <v>2599315075</v>
      </c>
      <c r="J68" s="7"/>
      <c r="K68" s="7">
        <v>0</v>
      </c>
      <c r="L68" s="7"/>
      <c r="M68" s="7">
        <f t="shared" si="0"/>
        <v>2599315075</v>
      </c>
      <c r="N68" s="7"/>
      <c r="O68" s="7">
        <v>4445205478</v>
      </c>
      <c r="P68" s="7"/>
      <c r="Q68" s="7">
        <v>0</v>
      </c>
      <c r="R68" s="7"/>
      <c r="S68" s="7">
        <v>4445205478</v>
      </c>
    </row>
    <row r="69" spans="1:21">
      <c r="A69" s="8" t="s">
        <v>235</v>
      </c>
      <c r="C69" s="2" t="s">
        <v>376</v>
      </c>
      <c r="E69" s="2" t="s">
        <v>376</v>
      </c>
      <c r="G69" s="16">
        <v>22.5</v>
      </c>
      <c r="I69" s="7">
        <v>3465753429</v>
      </c>
      <c r="J69" s="7"/>
      <c r="K69" s="7">
        <v>0</v>
      </c>
      <c r="L69" s="7"/>
      <c r="M69" s="7">
        <f t="shared" si="0"/>
        <v>3465753429</v>
      </c>
      <c r="N69" s="7"/>
      <c r="O69" s="7">
        <v>5424657532</v>
      </c>
      <c r="P69" s="7"/>
      <c r="Q69" s="7">
        <v>0</v>
      </c>
      <c r="R69" s="7"/>
      <c r="S69" s="7">
        <v>5424657532</v>
      </c>
    </row>
    <row r="70" spans="1:21">
      <c r="A70" s="8" t="s">
        <v>235</v>
      </c>
      <c r="C70" s="2" t="s">
        <v>376</v>
      </c>
      <c r="E70" s="2" t="s">
        <v>376</v>
      </c>
      <c r="G70" s="16">
        <v>22.5</v>
      </c>
      <c r="I70" s="7">
        <v>9530821923</v>
      </c>
      <c r="J70" s="7"/>
      <c r="K70" s="7">
        <v>0</v>
      </c>
      <c r="L70" s="7"/>
      <c r="M70" s="7">
        <f t="shared" si="0"/>
        <v>9530821923</v>
      </c>
      <c r="N70" s="7"/>
      <c r="O70" s="7">
        <v>14917808217</v>
      </c>
      <c r="P70" s="7"/>
      <c r="Q70" s="7">
        <v>0</v>
      </c>
      <c r="R70" s="7"/>
      <c r="S70" s="7">
        <v>14917808217</v>
      </c>
    </row>
    <row r="71" spans="1:21">
      <c r="A71" s="8" t="s">
        <v>235</v>
      </c>
      <c r="C71" s="2" t="s">
        <v>376</v>
      </c>
      <c r="E71" s="2" t="s">
        <v>376</v>
      </c>
      <c r="G71" s="16">
        <v>22.5</v>
      </c>
      <c r="I71" s="7">
        <v>2599315073</v>
      </c>
      <c r="J71" s="7"/>
      <c r="K71" s="7">
        <v>0</v>
      </c>
      <c r="L71" s="7"/>
      <c r="M71" s="7">
        <f t="shared" si="0"/>
        <v>2599315073</v>
      </c>
      <c r="N71" s="7"/>
      <c r="O71" s="7">
        <v>3955479450</v>
      </c>
      <c r="P71" s="7"/>
      <c r="Q71" s="7">
        <v>0</v>
      </c>
      <c r="R71" s="7"/>
      <c r="S71" s="7">
        <v>3955479450</v>
      </c>
    </row>
    <row r="72" spans="1:21">
      <c r="A72" s="8" t="s">
        <v>261</v>
      </c>
      <c r="C72" s="2" t="s">
        <v>376</v>
      </c>
      <c r="E72" s="2" t="s">
        <v>376</v>
      </c>
      <c r="G72" s="16">
        <v>22.5</v>
      </c>
      <c r="I72" s="7">
        <v>13972602734</v>
      </c>
      <c r="J72" s="7"/>
      <c r="K72" s="7">
        <v>158951602</v>
      </c>
      <c r="L72" s="7"/>
      <c r="M72" s="7">
        <f t="shared" si="0"/>
        <v>13813651132</v>
      </c>
      <c r="N72" s="7"/>
      <c r="O72" s="7">
        <v>13972602734</v>
      </c>
      <c r="P72" s="7"/>
      <c r="Q72" s="7">
        <v>158951602</v>
      </c>
      <c r="R72" s="7"/>
      <c r="S72" s="7">
        <v>13813651132</v>
      </c>
    </row>
    <row r="73" spans="1:21">
      <c r="A73" s="8" t="s">
        <v>261</v>
      </c>
      <c r="C73" s="2" t="s">
        <v>376</v>
      </c>
      <c r="E73" s="2" t="s">
        <v>376</v>
      </c>
      <c r="G73" s="16">
        <v>22.5</v>
      </c>
      <c r="I73" s="7">
        <v>12328767118</v>
      </c>
      <c r="J73" s="7"/>
      <c r="K73" s="7">
        <v>160027264</v>
      </c>
      <c r="L73" s="7"/>
      <c r="M73" s="7">
        <f t="shared" ref="M73:M74" si="1">I73-K73</f>
        <v>12168739854</v>
      </c>
      <c r="N73" s="7"/>
      <c r="O73" s="7">
        <v>12328767118</v>
      </c>
      <c r="P73" s="7"/>
      <c r="Q73" s="7">
        <v>160027264</v>
      </c>
      <c r="R73" s="7"/>
      <c r="S73" s="7">
        <v>12168739854</v>
      </c>
    </row>
    <row r="74" spans="1:21">
      <c r="A74" s="8" t="s">
        <v>235</v>
      </c>
      <c r="C74" s="2" t="s">
        <v>376</v>
      </c>
      <c r="E74" s="2" t="s">
        <v>376</v>
      </c>
      <c r="G74" s="16">
        <v>22.5</v>
      </c>
      <c r="I74" s="7">
        <v>18904109586</v>
      </c>
      <c r="J74" s="7"/>
      <c r="K74" s="7">
        <v>0</v>
      </c>
      <c r="L74" s="7"/>
      <c r="M74" s="7">
        <f t="shared" si="1"/>
        <v>18904109586</v>
      </c>
      <c r="N74" s="7"/>
      <c r="O74" s="7">
        <v>18904109586</v>
      </c>
      <c r="P74" s="7"/>
      <c r="Q74" s="7">
        <v>0</v>
      </c>
      <c r="R74" s="7"/>
      <c r="S74" s="7">
        <v>18904109586</v>
      </c>
    </row>
    <row r="75" spans="1:21">
      <c r="A75" s="8" t="s">
        <v>20</v>
      </c>
      <c r="C75" s="2" t="s">
        <v>20</v>
      </c>
      <c r="E75" s="2" t="s">
        <v>20</v>
      </c>
      <c r="G75" s="4"/>
      <c r="I75" s="5">
        <f>SUM(I8:I74)</f>
        <v>657387928705</v>
      </c>
      <c r="K75" s="5">
        <f>SUM(K8:K74)</f>
        <v>339743374</v>
      </c>
      <c r="M75" s="5">
        <f>SUM(M8:M74)</f>
        <v>657048185331</v>
      </c>
      <c r="O75" s="5">
        <f>SUM(O8:O74)</f>
        <v>2596791490934</v>
      </c>
      <c r="Q75" s="5">
        <f>SUM(Q8:Q74)</f>
        <v>755183355</v>
      </c>
      <c r="S75" s="5">
        <f>SUM(S8:S74)</f>
        <v>2596036307579</v>
      </c>
    </row>
    <row r="76" spans="1:21">
      <c r="K76" s="7"/>
      <c r="M76" s="7"/>
      <c r="N76" s="7"/>
      <c r="O76" s="7"/>
      <c r="P76" s="7"/>
      <c r="Q76" s="7"/>
      <c r="R76" s="7"/>
      <c r="S76" s="7"/>
      <c r="U76" s="4"/>
    </row>
    <row r="77" spans="1:21">
      <c r="K77" s="7"/>
      <c r="U77" s="4"/>
    </row>
    <row r="80" spans="1:21">
      <c r="K80" s="7"/>
      <c r="L80" s="7">
        <f t="shared" ref="L80" si="2">SUM(L52:L74)</f>
        <v>0</v>
      </c>
      <c r="M80" s="7"/>
      <c r="N80" s="7"/>
      <c r="O80" s="7"/>
      <c r="P80" s="7"/>
      <c r="Q80" s="7"/>
      <c r="R80" s="7"/>
      <c r="S80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O13" sqref="O13"/>
    </sheetView>
  </sheetViews>
  <sheetFormatPr defaultRowHeight="24"/>
  <cols>
    <col min="1" max="1" width="25.42578125" style="2" bestFit="1" customWidth="1"/>
    <col min="2" max="2" width="1" style="2" customWidth="1"/>
    <col min="3" max="3" width="13.7109375" style="2" bestFit="1" customWidth="1"/>
    <col min="4" max="4" width="1" style="2" customWidth="1"/>
    <col min="5" max="5" width="36" style="2" bestFit="1" customWidth="1"/>
    <col min="6" max="6" width="1" style="2" customWidth="1"/>
    <col min="7" max="7" width="24.5703125" style="2" bestFit="1" customWidth="1"/>
    <col min="8" max="8" width="1" style="2" customWidth="1"/>
    <col min="9" max="9" width="24.1406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26.140625" style="2" bestFit="1" customWidth="1"/>
    <col min="14" max="14" width="1" style="2" customWidth="1"/>
    <col min="15" max="15" width="24.1406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</row>
    <row r="3" spans="1:19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  <c r="L3" s="29" t="s">
        <v>272</v>
      </c>
      <c r="M3" s="29" t="s">
        <v>272</v>
      </c>
      <c r="N3" s="29" t="s">
        <v>272</v>
      </c>
      <c r="O3" s="29" t="s">
        <v>272</v>
      </c>
      <c r="P3" s="29" t="s">
        <v>272</v>
      </c>
      <c r="Q3" s="29" t="s">
        <v>272</v>
      </c>
      <c r="R3" s="29" t="s">
        <v>272</v>
      </c>
      <c r="S3" s="29" t="s">
        <v>272</v>
      </c>
    </row>
    <row r="4" spans="1:19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</row>
    <row r="6" spans="1:19" ht="24.75">
      <c r="A6" s="28" t="s">
        <v>3</v>
      </c>
      <c r="C6" s="28" t="s">
        <v>303</v>
      </c>
      <c r="D6" s="28" t="s">
        <v>303</v>
      </c>
      <c r="E6" s="28" t="s">
        <v>303</v>
      </c>
      <c r="F6" s="28" t="s">
        <v>303</v>
      </c>
      <c r="G6" s="28" t="s">
        <v>303</v>
      </c>
      <c r="I6" s="28" t="s">
        <v>274</v>
      </c>
      <c r="J6" s="28" t="s">
        <v>274</v>
      </c>
      <c r="K6" s="28" t="s">
        <v>274</v>
      </c>
      <c r="L6" s="28" t="s">
        <v>274</v>
      </c>
      <c r="M6" s="28" t="s">
        <v>274</v>
      </c>
      <c r="O6" s="28" t="s">
        <v>275</v>
      </c>
      <c r="P6" s="28" t="s">
        <v>275</v>
      </c>
      <c r="Q6" s="28" t="s">
        <v>275</v>
      </c>
      <c r="R6" s="28" t="s">
        <v>275</v>
      </c>
      <c r="S6" s="28" t="s">
        <v>275</v>
      </c>
    </row>
    <row r="7" spans="1:19" ht="24.75">
      <c r="A7" s="28" t="s">
        <v>3</v>
      </c>
      <c r="C7" s="28" t="s">
        <v>304</v>
      </c>
      <c r="E7" s="28" t="s">
        <v>305</v>
      </c>
      <c r="G7" s="28" t="s">
        <v>306</v>
      </c>
      <c r="I7" s="28" t="s">
        <v>307</v>
      </c>
      <c r="K7" s="28" t="s">
        <v>279</v>
      </c>
      <c r="M7" s="28" t="s">
        <v>308</v>
      </c>
      <c r="O7" s="28" t="s">
        <v>307</v>
      </c>
      <c r="Q7" s="28" t="s">
        <v>279</v>
      </c>
      <c r="S7" s="28" t="s">
        <v>308</v>
      </c>
    </row>
    <row r="8" spans="1:19">
      <c r="A8" s="8" t="s">
        <v>309</v>
      </c>
      <c r="C8" s="2" t="s">
        <v>310</v>
      </c>
      <c r="E8" s="4">
        <v>15090</v>
      </c>
      <c r="G8" s="4">
        <v>500</v>
      </c>
      <c r="I8" s="4">
        <v>0</v>
      </c>
      <c r="K8" s="4">
        <v>0</v>
      </c>
      <c r="M8" s="4">
        <v>0</v>
      </c>
      <c r="O8" s="4">
        <v>7545000</v>
      </c>
      <c r="Q8" s="4">
        <v>0</v>
      </c>
      <c r="S8" s="4">
        <v>7545000</v>
      </c>
    </row>
    <row r="9" spans="1:19">
      <c r="A9" s="8" t="s">
        <v>311</v>
      </c>
      <c r="C9" s="2" t="s">
        <v>312</v>
      </c>
      <c r="E9" s="4">
        <v>250000</v>
      </c>
      <c r="G9" s="4">
        <v>130</v>
      </c>
      <c r="I9" s="4">
        <v>0</v>
      </c>
      <c r="K9" s="4">
        <v>0</v>
      </c>
      <c r="M9" s="4">
        <v>0</v>
      </c>
      <c r="O9" s="4">
        <v>32500000</v>
      </c>
      <c r="Q9" s="4">
        <v>0</v>
      </c>
      <c r="S9" s="4">
        <v>32500000</v>
      </c>
    </row>
    <row r="10" spans="1:19">
      <c r="A10" s="8" t="s">
        <v>313</v>
      </c>
      <c r="C10" s="2" t="s">
        <v>312</v>
      </c>
      <c r="E10" s="4">
        <v>3742000</v>
      </c>
      <c r="G10" s="4">
        <v>3</v>
      </c>
      <c r="I10" s="4">
        <v>0</v>
      </c>
      <c r="K10" s="4">
        <v>0</v>
      </c>
      <c r="M10" s="4">
        <v>0</v>
      </c>
      <c r="O10" s="4">
        <v>11226000</v>
      </c>
      <c r="Q10" s="4">
        <v>0</v>
      </c>
      <c r="S10" s="4">
        <v>11226000</v>
      </c>
    </row>
    <row r="11" spans="1:19">
      <c r="A11" s="8" t="s">
        <v>314</v>
      </c>
      <c r="C11" s="2" t="s">
        <v>315</v>
      </c>
      <c r="E11" s="4">
        <v>1401000</v>
      </c>
      <c r="G11" s="4">
        <v>2000</v>
      </c>
      <c r="I11" s="4">
        <v>0</v>
      </c>
      <c r="K11" s="4">
        <v>0</v>
      </c>
      <c r="M11" s="4">
        <v>0</v>
      </c>
      <c r="O11" s="4">
        <v>2802000000</v>
      </c>
      <c r="Q11" s="4">
        <v>0</v>
      </c>
      <c r="S11" s="4">
        <v>2802000000</v>
      </c>
    </row>
    <row r="12" spans="1:19">
      <c r="A12" s="8" t="s">
        <v>316</v>
      </c>
      <c r="C12" s="2" t="s">
        <v>317</v>
      </c>
      <c r="E12" s="4">
        <v>10000</v>
      </c>
      <c r="G12" s="4">
        <v>4332</v>
      </c>
      <c r="I12" s="4">
        <v>0</v>
      </c>
      <c r="K12" s="4">
        <v>0</v>
      </c>
      <c r="M12" s="4">
        <v>0</v>
      </c>
      <c r="O12" s="4">
        <v>43320000</v>
      </c>
      <c r="Q12" s="4">
        <v>0</v>
      </c>
      <c r="S12" s="4">
        <v>43320000</v>
      </c>
    </row>
    <row r="13" spans="1:19">
      <c r="A13" s="8" t="s">
        <v>20</v>
      </c>
      <c r="C13" s="2" t="s">
        <v>20</v>
      </c>
      <c r="E13" s="2" t="s">
        <v>20</v>
      </c>
      <c r="G13" s="2" t="s">
        <v>20</v>
      </c>
      <c r="I13" s="5">
        <f>SUM(I8:I12)</f>
        <v>0</v>
      </c>
      <c r="K13" s="5">
        <f>SUM(K8:K12)</f>
        <v>0</v>
      </c>
      <c r="M13" s="5">
        <f>SUM(M8:M12)</f>
        <v>0</v>
      </c>
      <c r="O13" s="5">
        <f>SUM(O8:O12)</f>
        <v>2896591000</v>
      </c>
      <c r="Q13" s="5">
        <f>SUM(Q8:Q12)</f>
        <v>0</v>
      </c>
      <c r="S13" s="5">
        <f>SUM(S8:S12)</f>
        <v>2896591000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3"/>
  <sheetViews>
    <sheetView rightToLeft="1" topLeftCell="A43" workbookViewId="0">
      <selection activeCell="I58" sqref="I58:Q63"/>
    </sheetView>
  </sheetViews>
  <sheetFormatPr defaultRowHeight="24"/>
  <cols>
    <col min="1" max="1" width="35.1406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  <c r="L3" s="29" t="s">
        <v>272</v>
      </c>
      <c r="M3" s="29" t="s">
        <v>272</v>
      </c>
      <c r="N3" s="29" t="s">
        <v>272</v>
      </c>
      <c r="O3" s="29" t="s">
        <v>272</v>
      </c>
      <c r="P3" s="29" t="s">
        <v>272</v>
      </c>
      <c r="Q3" s="29" t="s">
        <v>272</v>
      </c>
    </row>
    <row r="4" spans="1:17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4.75">
      <c r="A6" s="28" t="s">
        <v>3</v>
      </c>
      <c r="C6" s="28" t="s">
        <v>274</v>
      </c>
      <c r="D6" s="28" t="s">
        <v>274</v>
      </c>
      <c r="E6" s="28" t="s">
        <v>274</v>
      </c>
      <c r="F6" s="28" t="s">
        <v>274</v>
      </c>
      <c r="G6" s="28" t="s">
        <v>274</v>
      </c>
      <c r="H6" s="28" t="s">
        <v>274</v>
      </c>
      <c r="I6" s="28" t="s">
        <v>274</v>
      </c>
      <c r="K6" s="28" t="s">
        <v>275</v>
      </c>
      <c r="L6" s="28" t="s">
        <v>275</v>
      </c>
      <c r="M6" s="28" t="s">
        <v>275</v>
      </c>
      <c r="N6" s="28" t="s">
        <v>275</v>
      </c>
      <c r="O6" s="28" t="s">
        <v>275</v>
      </c>
      <c r="P6" s="28" t="s">
        <v>275</v>
      </c>
      <c r="Q6" s="28" t="s">
        <v>275</v>
      </c>
    </row>
    <row r="7" spans="1:17" ht="24.75">
      <c r="A7" s="28" t="s">
        <v>3</v>
      </c>
      <c r="C7" s="28" t="s">
        <v>7</v>
      </c>
      <c r="E7" s="28" t="s">
        <v>318</v>
      </c>
      <c r="G7" s="28" t="s">
        <v>319</v>
      </c>
      <c r="I7" s="28" t="s">
        <v>320</v>
      </c>
      <c r="K7" s="28" t="s">
        <v>7</v>
      </c>
      <c r="M7" s="28" t="s">
        <v>318</v>
      </c>
      <c r="O7" s="28" t="s">
        <v>319</v>
      </c>
      <c r="Q7" s="28" t="s">
        <v>320</v>
      </c>
    </row>
    <row r="8" spans="1:17">
      <c r="A8" s="8" t="s">
        <v>17</v>
      </c>
      <c r="C8" s="4">
        <v>119000000</v>
      </c>
      <c r="D8" s="22"/>
      <c r="E8" s="7">
        <v>550351949700</v>
      </c>
      <c r="F8" s="7"/>
      <c r="G8" s="7">
        <v>540291752770</v>
      </c>
      <c r="H8" s="7"/>
      <c r="I8" s="7">
        <v>10060196930</v>
      </c>
      <c r="J8" s="7"/>
      <c r="K8" s="7">
        <v>119000000</v>
      </c>
      <c r="L8" s="7"/>
      <c r="M8" s="7">
        <v>550351949700</v>
      </c>
      <c r="N8" s="7"/>
      <c r="O8" s="7">
        <v>511803013500</v>
      </c>
      <c r="P8" s="7"/>
      <c r="Q8" s="7">
        <v>38548936200</v>
      </c>
    </row>
    <row r="9" spans="1:17">
      <c r="A9" s="8" t="s">
        <v>15</v>
      </c>
      <c r="C9" s="4">
        <v>356555</v>
      </c>
      <c r="D9" s="22"/>
      <c r="E9" s="7">
        <v>906062237</v>
      </c>
      <c r="F9" s="7"/>
      <c r="G9" s="7">
        <v>903934498</v>
      </c>
      <c r="H9" s="7"/>
      <c r="I9" s="7">
        <v>2127739</v>
      </c>
      <c r="J9" s="7"/>
      <c r="K9" s="7">
        <v>356555</v>
      </c>
      <c r="L9" s="7"/>
      <c r="M9" s="7">
        <v>906062237</v>
      </c>
      <c r="N9" s="7"/>
      <c r="O9" s="7">
        <v>1103045999</v>
      </c>
      <c r="P9" s="7"/>
      <c r="Q9" s="7">
        <v>-196983761</v>
      </c>
    </row>
    <row r="10" spans="1:17">
      <c r="A10" s="8" t="s">
        <v>18</v>
      </c>
      <c r="C10" s="4">
        <v>17240000</v>
      </c>
      <c r="D10" s="22"/>
      <c r="E10" s="7">
        <v>554829478297</v>
      </c>
      <c r="F10" s="7"/>
      <c r="G10" s="7">
        <v>545038773306</v>
      </c>
      <c r="H10" s="7"/>
      <c r="I10" s="7">
        <v>9790704991</v>
      </c>
      <c r="J10" s="7"/>
      <c r="K10" s="7">
        <v>17240000</v>
      </c>
      <c r="L10" s="7"/>
      <c r="M10" s="7">
        <v>554829478297</v>
      </c>
      <c r="N10" s="7"/>
      <c r="O10" s="7">
        <v>500073736060</v>
      </c>
      <c r="P10" s="7"/>
      <c r="Q10" s="7">
        <v>54755742237</v>
      </c>
    </row>
    <row r="11" spans="1:17">
      <c r="A11" s="8" t="s">
        <v>146</v>
      </c>
      <c r="C11" s="4">
        <v>1000000</v>
      </c>
      <c r="D11" s="14"/>
      <c r="E11" s="7">
        <v>959926800000</v>
      </c>
      <c r="F11" s="7"/>
      <c r="G11" s="7">
        <v>1000000000000</v>
      </c>
      <c r="H11" s="7"/>
      <c r="I11" s="7">
        <v>-40073200000</v>
      </c>
      <c r="J11" s="7"/>
      <c r="K11" s="7">
        <v>1000000</v>
      </c>
      <c r="L11" s="7"/>
      <c r="M11" s="7">
        <v>959926800000</v>
      </c>
      <c r="N11" s="7"/>
      <c r="O11" s="7">
        <v>1000000000000</v>
      </c>
      <c r="P11" s="7"/>
      <c r="Q11" s="7">
        <v>-40073200000</v>
      </c>
    </row>
    <row r="12" spans="1:17">
      <c r="A12" s="8" t="s">
        <v>138</v>
      </c>
      <c r="C12" s="4">
        <v>978934</v>
      </c>
      <c r="D12" s="14"/>
      <c r="E12" s="7">
        <v>456148460027</v>
      </c>
      <c r="F12" s="7"/>
      <c r="G12" s="7">
        <v>455368531465</v>
      </c>
      <c r="H12" s="7"/>
      <c r="I12" s="7">
        <v>779928562</v>
      </c>
      <c r="J12" s="7"/>
      <c r="K12" s="7">
        <v>978934</v>
      </c>
      <c r="L12" s="7"/>
      <c r="M12" s="7">
        <v>456148460027</v>
      </c>
      <c r="N12" s="7"/>
      <c r="O12" s="7">
        <v>455368531465</v>
      </c>
      <c r="P12" s="7"/>
      <c r="Q12" s="7">
        <v>779928562</v>
      </c>
    </row>
    <row r="13" spans="1:17">
      <c r="A13" s="8" t="s">
        <v>135</v>
      </c>
      <c r="C13" s="4">
        <v>741800</v>
      </c>
      <c r="D13" s="14"/>
      <c r="E13" s="7">
        <v>396090995758</v>
      </c>
      <c r="F13" s="7"/>
      <c r="G13" s="7">
        <v>394707521010</v>
      </c>
      <c r="H13" s="7"/>
      <c r="I13" s="7">
        <v>1383474748</v>
      </c>
      <c r="J13" s="7"/>
      <c r="K13" s="7">
        <v>741800</v>
      </c>
      <c r="L13" s="7"/>
      <c r="M13" s="7">
        <v>396090995758</v>
      </c>
      <c r="N13" s="7"/>
      <c r="O13" s="7">
        <v>394707521010</v>
      </c>
      <c r="P13" s="7"/>
      <c r="Q13" s="7">
        <v>1383474748</v>
      </c>
    </row>
    <row r="14" spans="1:17">
      <c r="A14" s="8" t="s">
        <v>69</v>
      </c>
      <c r="C14" s="4">
        <v>2000000</v>
      </c>
      <c r="D14" s="14"/>
      <c r="E14" s="7">
        <v>1904028208778</v>
      </c>
      <c r="F14" s="7"/>
      <c r="G14" s="7">
        <v>1895244495987</v>
      </c>
      <c r="H14" s="7"/>
      <c r="I14" s="7">
        <v>8783712791</v>
      </c>
      <c r="J14" s="7"/>
      <c r="K14" s="7">
        <v>2000000</v>
      </c>
      <c r="L14" s="7"/>
      <c r="M14" s="7">
        <v>1904028208778</v>
      </c>
      <c r="N14" s="7"/>
      <c r="O14" s="7">
        <v>2000000000000</v>
      </c>
      <c r="P14" s="7"/>
      <c r="Q14" s="7">
        <v>-95971791221</v>
      </c>
    </row>
    <row r="15" spans="1:17">
      <c r="A15" s="8" t="s">
        <v>160</v>
      </c>
      <c r="C15" s="4">
        <v>480000</v>
      </c>
      <c r="D15" s="14"/>
      <c r="E15" s="7">
        <v>475163766000</v>
      </c>
      <c r="F15" s="7"/>
      <c r="G15" s="7">
        <v>456203250000</v>
      </c>
      <c r="H15" s="7"/>
      <c r="I15" s="7">
        <v>18960516000</v>
      </c>
      <c r="J15" s="7"/>
      <c r="K15" s="7">
        <v>480000</v>
      </c>
      <c r="L15" s="7"/>
      <c r="M15" s="7">
        <v>475163766000</v>
      </c>
      <c r="N15" s="7"/>
      <c r="O15" s="7">
        <v>456203250000</v>
      </c>
      <c r="P15" s="7"/>
      <c r="Q15" s="7">
        <v>18960516000</v>
      </c>
    </row>
    <row r="16" spans="1:17">
      <c r="A16" s="8" t="s">
        <v>85</v>
      </c>
      <c r="C16" s="4">
        <v>1975000</v>
      </c>
      <c r="D16" s="14"/>
      <c r="E16" s="7">
        <v>1606623664378</v>
      </c>
      <c r="F16" s="7"/>
      <c r="G16" s="7">
        <v>1601617072375</v>
      </c>
      <c r="H16" s="7"/>
      <c r="I16" s="7">
        <v>5006592003</v>
      </c>
      <c r="J16" s="7"/>
      <c r="K16" s="7">
        <v>1975000</v>
      </c>
      <c r="L16" s="7"/>
      <c r="M16" s="7">
        <v>1606623664378</v>
      </c>
      <c r="N16" s="7"/>
      <c r="O16" s="7">
        <v>1591306305620</v>
      </c>
      <c r="P16" s="7"/>
      <c r="Q16" s="7">
        <v>15317358758</v>
      </c>
    </row>
    <row r="17" spans="1:17">
      <c r="A17" s="8" t="s">
        <v>120</v>
      </c>
      <c r="C17" s="4">
        <v>450000</v>
      </c>
      <c r="D17" s="14"/>
      <c r="E17" s="7">
        <v>448065142722</v>
      </c>
      <c r="F17" s="7"/>
      <c r="G17" s="7">
        <v>445491668499</v>
      </c>
      <c r="H17" s="7"/>
      <c r="I17" s="7">
        <v>2573474223</v>
      </c>
      <c r="J17" s="7"/>
      <c r="K17" s="7">
        <v>450000</v>
      </c>
      <c r="L17" s="7"/>
      <c r="M17" s="7">
        <v>448065142722</v>
      </c>
      <c r="N17" s="7"/>
      <c r="O17" s="7">
        <v>435944250000</v>
      </c>
      <c r="P17" s="7"/>
      <c r="Q17" s="7">
        <v>12120892722</v>
      </c>
    </row>
    <row r="18" spans="1:17">
      <c r="A18" s="8" t="s">
        <v>193</v>
      </c>
      <c r="C18" s="4">
        <v>450000</v>
      </c>
      <c r="D18" s="14"/>
      <c r="E18" s="7">
        <v>448422631327</v>
      </c>
      <c r="F18" s="7"/>
      <c r="G18" s="7">
        <v>445329404303</v>
      </c>
      <c r="H18" s="7"/>
      <c r="I18" s="7">
        <v>3093227024</v>
      </c>
      <c r="J18" s="7"/>
      <c r="K18" s="7">
        <v>450000</v>
      </c>
      <c r="L18" s="7"/>
      <c r="M18" s="7">
        <v>448422631327</v>
      </c>
      <c r="N18" s="7"/>
      <c r="O18" s="7">
        <v>446208750000</v>
      </c>
      <c r="P18" s="7"/>
      <c r="Q18" s="7">
        <v>2213881327</v>
      </c>
    </row>
    <row r="19" spans="1:17">
      <c r="A19" s="8" t="s">
        <v>97</v>
      </c>
      <c r="C19" s="4">
        <v>100571</v>
      </c>
      <c r="D19" s="14"/>
      <c r="E19" s="7">
        <v>93812615583</v>
      </c>
      <c r="F19" s="7"/>
      <c r="G19" s="7">
        <v>93812615583</v>
      </c>
      <c r="H19" s="7"/>
      <c r="I19" s="7">
        <v>0</v>
      </c>
      <c r="J19" s="7"/>
      <c r="K19" s="7">
        <v>100571</v>
      </c>
      <c r="L19" s="7"/>
      <c r="M19" s="7">
        <v>93812615583</v>
      </c>
      <c r="N19" s="7"/>
      <c r="O19" s="7">
        <v>93819782010</v>
      </c>
      <c r="P19" s="7"/>
      <c r="Q19" s="7">
        <v>-7166426</v>
      </c>
    </row>
    <row r="20" spans="1:17">
      <c r="A20" s="8" t="s">
        <v>94</v>
      </c>
      <c r="C20" s="4">
        <v>1912962</v>
      </c>
      <c r="D20" s="14"/>
      <c r="E20" s="7">
        <v>1761866251223</v>
      </c>
      <c r="F20" s="7"/>
      <c r="G20" s="7">
        <v>1825835523976</v>
      </c>
      <c r="H20" s="7"/>
      <c r="I20" s="7">
        <v>-63969272752</v>
      </c>
      <c r="J20" s="7"/>
      <c r="K20" s="7">
        <v>1912962</v>
      </c>
      <c r="L20" s="7"/>
      <c r="M20" s="7">
        <v>1761866251223</v>
      </c>
      <c r="N20" s="7"/>
      <c r="O20" s="7">
        <v>1815901079551</v>
      </c>
      <c r="P20" s="7"/>
      <c r="Q20" s="7">
        <v>-54034828327</v>
      </c>
    </row>
    <row r="21" spans="1:17">
      <c r="A21" s="8" t="s">
        <v>143</v>
      </c>
      <c r="C21" s="4">
        <v>5900</v>
      </c>
      <c r="D21" s="14"/>
      <c r="E21" s="7">
        <v>3805209830</v>
      </c>
      <c r="F21" s="7"/>
      <c r="G21" s="7">
        <v>3782326363</v>
      </c>
      <c r="H21" s="7"/>
      <c r="I21" s="7">
        <v>22883467</v>
      </c>
      <c r="J21" s="7"/>
      <c r="K21" s="7">
        <v>5900</v>
      </c>
      <c r="L21" s="7"/>
      <c r="M21" s="7">
        <v>3805209830</v>
      </c>
      <c r="N21" s="7"/>
      <c r="O21" s="7">
        <v>3782326363</v>
      </c>
      <c r="P21" s="7"/>
      <c r="Q21" s="7">
        <v>22883467</v>
      </c>
    </row>
    <row r="22" spans="1:17">
      <c r="A22" s="8" t="s">
        <v>133</v>
      </c>
      <c r="C22" s="4">
        <v>262880</v>
      </c>
      <c r="D22" s="14"/>
      <c r="E22" s="7">
        <v>171581835887</v>
      </c>
      <c r="F22" s="7"/>
      <c r="G22" s="7">
        <v>170925152657</v>
      </c>
      <c r="H22" s="7"/>
      <c r="I22" s="7">
        <v>656683230</v>
      </c>
      <c r="J22" s="7"/>
      <c r="K22" s="7">
        <v>262880</v>
      </c>
      <c r="L22" s="7"/>
      <c r="M22" s="7">
        <v>171581835887</v>
      </c>
      <c r="N22" s="7"/>
      <c r="O22" s="7">
        <v>170925152657</v>
      </c>
      <c r="P22" s="7"/>
      <c r="Q22" s="7">
        <v>656683230</v>
      </c>
    </row>
    <row r="23" spans="1:17">
      <c r="A23" s="8" t="s">
        <v>48</v>
      </c>
      <c r="C23" s="4">
        <v>1114087</v>
      </c>
      <c r="D23" s="14"/>
      <c r="E23" s="7">
        <v>924733102424</v>
      </c>
      <c r="F23" s="7"/>
      <c r="G23" s="7">
        <v>922072966724</v>
      </c>
      <c r="H23" s="7"/>
      <c r="I23" s="7">
        <v>2660135700</v>
      </c>
      <c r="J23" s="7"/>
      <c r="K23" s="7">
        <v>1114087</v>
      </c>
      <c r="L23" s="7"/>
      <c r="M23" s="7">
        <v>924733102424</v>
      </c>
      <c r="N23" s="7"/>
      <c r="O23" s="7">
        <v>879320990207</v>
      </c>
      <c r="P23" s="7"/>
      <c r="Q23" s="7">
        <v>45412112217</v>
      </c>
    </row>
    <row r="24" spans="1:17">
      <c r="A24" s="8" t="s">
        <v>131</v>
      </c>
      <c r="C24" s="4">
        <v>537736</v>
      </c>
      <c r="D24" s="14"/>
      <c r="E24" s="7">
        <v>335037753023</v>
      </c>
      <c r="F24" s="7"/>
      <c r="G24" s="7">
        <v>333210648078</v>
      </c>
      <c r="H24" s="7"/>
      <c r="I24" s="7">
        <v>1827104945</v>
      </c>
      <c r="J24" s="7"/>
      <c r="K24" s="7">
        <v>537736</v>
      </c>
      <c r="L24" s="7"/>
      <c r="M24" s="7">
        <v>335037753023</v>
      </c>
      <c r="N24" s="7"/>
      <c r="O24" s="7">
        <v>333210648078</v>
      </c>
      <c r="P24" s="7"/>
      <c r="Q24" s="7">
        <v>1827104945</v>
      </c>
    </row>
    <row r="25" spans="1:17">
      <c r="A25" s="8" t="s">
        <v>129</v>
      </c>
      <c r="C25" s="4">
        <v>330000</v>
      </c>
      <c r="D25" s="14"/>
      <c r="E25" s="7">
        <v>301953374299</v>
      </c>
      <c r="F25" s="7"/>
      <c r="G25" s="7">
        <v>301792639300</v>
      </c>
      <c r="H25" s="7"/>
      <c r="I25" s="7">
        <v>160734999</v>
      </c>
      <c r="J25" s="7"/>
      <c r="K25" s="7">
        <v>330000</v>
      </c>
      <c r="L25" s="7"/>
      <c r="M25" s="7">
        <v>301953374299</v>
      </c>
      <c r="N25" s="7"/>
      <c r="O25" s="7">
        <v>301792639300</v>
      </c>
      <c r="P25" s="7"/>
      <c r="Q25" s="7">
        <v>160734999</v>
      </c>
    </row>
    <row r="26" spans="1:17">
      <c r="A26" s="8" t="s">
        <v>117</v>
      </c>
      <c r="C26" s="4">
        <v>450000</v>
      </c>
      <c r="D26" s="14"/>
      <c r="E26" s="7">
        <v>439005637017</v>
      </c>
      <c r="F26" s="7"/>
      <c r="G26" s="7">
        <v>436597130880</v>
      </c>
      <c r="H26" s="7"/>
      <c r="I26" s="7">
        <v>2408506137</v>
      </c>
      <c r="J26" s="7"/>
      <c r="K26" s="7">
        <v>450000</v>
      </c>
      <c r="L26" s="7"/>
      <c r="M26" s="7">
        <v>439005637017</v>
      </c>
      <c r="N26" s="7"/>
      <c r="O26" s="7">
        <v>427511250000</v>
      </c>
      <c r="P26" s="7"/>
      <c r="Q26" s="7">
        <v>11494387017</v>
      </c>
    </row>
    <row r="27" spans="1:17">
      <c r="A27" s="8" t="s">
        <v>114</v>
      </c>
      <c r="C27" s="4">
        <v>250000</v>
      </c>
      <c r="D27" s="14"/>
      <c r="E27" s="7">
        <v>248737053103</v>
      </c>
      <c r="F27" s="7"/>
      <c r="G27" s="7">
        <v>246107129800</v>
      </c>
      <c r="H27" s="7"/>
      <c r="I27" s="7">
        <v>2629923303</v>
      </c>
      <c r="J27" s="7"/>
      <c r="K27" s="7">
        <v>250000</v>
      </c>
      <c r="L27" s="7"/>
      <c r="M27" s="7">
        <v>248737053103</v>
      </c>
      <c r="N27" s="7"/>
      <c r="O27" s="7">
        <v>243602772452</v>
      </c>
      <c r="P27" s="7"/>
      <c r="Q27" s="7">
        <v>5134280651</v>
      </c>
    </row>
    <row r="28" spans="1:17">
      <c r="A28" s="8" t="s">
        <v>72</v>
      </c>
      <c r="C28" s="4">
        <v>1000000</v>
      </c>
      <c r="D28" s="14"/>
      <c r="E28" s="7">
        <v>856015281257</v>
      </c>
      <c r="F28" s="7"/>
      <c r="G28" s="7">
        <v>851764869076</v>
      </c>
      <c r="H28" s="7"/>
      <c r="I28" s="7">
        <v>4250412181</v>
      </c>
      <c r="J28" s="7"/>
      <c r="K28" s="7">
        <v>1000000</v>
      </c>
      <c r="L28" s="7"/>
      <c r="M28" s="7">
        <v>856015281257</v>
      </c>
      <c r="N28" s="7"/>
      <c r="O28" s="7">
        <v>857386250000</v>
      </c>
      <c r="P28" s="7"/>
      <c r="Q28" s="7">
        <v>-1370968742</v>
      </c>
    </row>
    <row r="29" spans="1:17">
      <c r="A29" s="8" t="s">
        <v>126</v>
      </c>
      <c r="C29" s="4">
        <v>103300</v>
      </c>
      <c r="D29" s="14"/>
      <c r="E29" s="7">
        <v>70186997833</v>
      </c>
      <c r="F29" s="7"/>
      <c r="G29" s="7">
        <v>69926132426</v>
      </c>
      <c r="H29" s="7"/>
      <c r="I29" s="7">
        <v>260865407</v>
      </c>
      <c r="J29" s="7"/>
      <c r="K29" s="7">
        <v>103300</v>
      </c>
      <c r="L29" s="7"/>
      <c r="M29" s="7">
        <v>70186997833</v>
      </c>
      <c r="N29" s="7"/>
      <c r="O29" s="7">
        <v>69926132426</v>
      </c>
      <c r="P29" s="7"/>
      <c r="Q29" s="7">
        <v>260865407</v>
      </c>
    </row>
    <row r="30" spans="1:17">
      <c r="A30" s="8" t="s">
        <v>91</v>
      </c>
      <c r="C30" s="4">
        <v>73400</v>
      </c>
      <c r="D30" s="14"/>
      <c r="E30" s="7">
        <v>69874554458</v>
      </c>
      <c r="F30" s="7"/>
      <c r="G30" s="7">
        <v>69874554458</v>
      </c>
      <c r="H30" s="7"/>
      <c r="I30" s="7">
        <v>0</v>
      </c>
      <c r="J30" s="7"/>
      <c r="K30" s="7">
        <v>73400</v>
      </c>
      <c r="L30" s="7"/>
      <c r="M30" s="7">
        <v>69874554458</v>
      </c>
      <c r="N30" s="7"/>
      <c r="O30" s="7">
        <v>69874554459</v>
      </c>
      <c r="P30" s="7"/>
      <c r="Q30" s="7">
        <v>0</v>
      </c>
    </row>
    <row r="31" spans="1:17">
      <c r="A31" s="8" t="s">
        <v>75</v>
      </c>
      <c r="C31" s="4">
        <v>950000</v>
      </c>
      <c r="D31" s="14"/>
      <c r="E31" s="7">
        <v>871194716337</v>
      </c>
      <c r="F31" s="7"/>
      <c r="G31" s="7">
        <v>926242068656</v>
      </c>
      <c r="H31" s="7"/>
      <c r="I31" s="7">
        <v>-55047352318</v>
      </c>
      <c r="J31" s="7"/>
      <c r="K31" s="7">
        <v>950000</v>
      </c>
      <c r="L31" s="7"/>
      <c r="M31" s="7">
        <v>871194716337</v>
      </c>
      <c r="N31" s="7"/>
      <c r="O31" s="7">
        <v>915104167986</v>
      </c>
      <c r="P31" s="7"/>
      <c r="Q31" s="7">
        <v>-43909451648</v>
      </c>
    </row>
    <row r="32" spans="1:17">
      <c r="A32" s="8" t="s">
        <v>123</v>
      </c>
      <c r="C32" s="4">
        <v>19300</v>
      </c>
      <c r="D32" s="14"/>
      <c r="E32" s="7">
        <v>13639041943</v>
      </c>
      <c r="F32" s="7"/>
      <c r="G32" s="7">
        <v>13602205060</v>
      </c>
      <c r="H32" s="7"/>
      <c r="I32" s="7">
        <v>36836883</v>
      </c>
      <c r="J32" s="7"/>
      <c r="K32" s="7">
        <v>19300</v>
      </c>
      <c r="L32" s="7"/>
      <c r="M32" s="7">
        <v>13639041943</v>
      </c>
      <c r="N32" s="7"/>
      <c r="O32" s="7">
        <v>13602205060</v>
      </c>
      <c r="P32" s="7"/>
      <c r="Q32" s="7">
        <v>36836883</v>
      </c>
    </row>
    <row r="33" spans="1:17">
      <c r="A33" s="8" t="s">
        <v>163</v>
      </c>
      <c r="C33" s="4">
        <v>1000000</v>
      </c>
      <c r="D33" s="14"/>
      <c r="E33" s="7">
        <v>906971838123</v>
      </c>
      <c r="F33" s="7"/>
      <c r="G33" s="7">
        <v>907041250000</v>
      </c>
      <c r="H33" s="7"/>
      <c r="I33" s="7">
        <v>-69411876</v>
      </c>
      <c r="J33" s="7"/>
      <c r="K33" s="7">
        <v>1000000</v>
      </c>
      <c r="L33" s="7"/>
      <c r="M33" s="7">
        <v>906971838123</v>
      </c>
      <c r="N33" s="7"/>
      <c r="O33" s="7">
        <v>907041250000</v>
      </c>
      <c r="P33" s="7"/>
      <c r="Q33" s="7">
        <v>-69411876</v>
      </c>
    </row>
    <row r="34" spans="1:17">
      <c r="A34" s="8" t="s">
        <v>60</v>
      </c>
      <c r="C34" s="4">
        <v>1000000</v>
      </c>
      <c r="D34" s="14"/>
      <c r="E34" s="7">
        <v>857162636365</v>
      </c>
      <c r="F34" s="7"/>
      <c r="G34" s="7">
        <v>857162636365</v>
      </c>
      <c r="H34" s="7"/>
      <c r="I34" s="7">
        <v>0</v>
      </c>
      <c r="J34" s="7"/>
      <c r="K34" s="7">
        <v>1000000</v>
      </c>
      <c r="L34" s="7"/>
      <c r="M34" s="7">
        <v>857162636365</v>
      </c>
      <c r="N34" s="7"/>
      <c r="O34" s="7">
        <v>857228250000</v>
      </c>
      <c r="P34" s="7"/>
      <c r="Q34" s="7">
        <v>-65613635</v>
      </c>
    </row>
    <row r="35" spans="1:17">
      <c r="A35" s="8" t="s">
        <v>166</v>
      </c>
      <c r="C35" s="4">
        <v>600000</v>
      </c>
      <c r="D35" s="14"/>
      <c r="E35" s="7">
        <v>558327467744</v>
      </c>
      <c r="F35" s="7"/>
      <c r="G35" s="7">
        <v>554843250000</v>
      </c>
      <c r="H35" s="7"/>
      <c r="I35" s="7">
        <v>3484217744</v>
      </c>
      <c r="J35" s="7"/>
      <c r="K35" s="7">
        <v>600000</v>
      </c>
      <c r="L35" s="7"/>
      <c r="M35" s="7">
        <v>558327467744</v>
      </c>
      <c r="N35" s="7"/>
      <c r="O35" s="7">
        <v>554843250000</v>
      </c>
      <c r="P35" s="7"/>
      <c r="Q35" s="7">
        <v>3484217744</v>
      </c>
    </row>
    <row r="36" spans="1:17">
      <c r="A36" s="8" t="s">
        <v>157</v>
      </c>
      <c r="C36" s="4">
        <v>207017</v>
      </c>
      <c r="D36" s="14"/>
      <c r="E36" s="7">
        <v>194995144486</v>
      </c>
      <c r="F36" s="7"/>
      <c r="G36" s="7">
        <v>193119789854</v>
      </c>
      <c r="H36" s="7"/>
      <c r="I36" s="7">
        <v>1875354632</v>
      </c>
      <c r="J36" s="7"/>
      <c r="K36" s="7">
        <v>207017</v>
      </c>
      <c r="L36" s="7"/>
      <c r="M36" s="7">
        <v>194995144486</v>
      </c>
      <c r="N36" s="7"/>
      <c r="O36" s="7">
        <v>193119789856</v>
      </c>
      <c r="P36" s="7"/>
      <c r="Q36" s="7">
        <v>1875354630</v>
      </c>
    </row>
    <row r="37" spans="1:17">
      <c r="A37" s="8" t="s">
        <v>151</v>
      </c>
      <c r="C37" s="4">
        <v>200</v>
      </c>
      <c r="D37" s="14"/>
      <c r="E37" s="7">
        <v>155594135</v>
      </c>
      <c r="F37" s="7"/>
      <c r="G37" s="7">
        <v>154281759</v>
      </c>
      <c r="H37" s="7"/>
      <c r="I37" s="7">
        <v>1312376</v>
      </c>
      <c r="J37" s="7"/>
      <c r="K37" s="7">
        <v>200</v>
      </c>
      <c r="L37" s="7"/>
      <c r="M37" s="7">
        <v>155594135</v>
      </c>
      <c r="N37" s="7"/>
      <c r="O37" s="7">
        <v>154281759</v>
      </c>
      <c r="P37" s="7"/>
      <c r="Q37" s="7">
        <v>1312376</v>
      </c>
    </row>
    <row r="38" spans="1:17">
      <c r="A38" s="8" t="s">
        <v>140</v>
      </c>
      <c r="C38" s="4">
        <v>798634</v>
      </c>
      <c r="D38" s="14"/>
      <c r="E38" s="7">
        <v>628077746419</v>
      </c>
      <c r="F38" s="7"/>
      <c r="G38" s="7">
        <v>622917392107</v>
      </c>
      <c r="H38" s="7"/>
      <c r="I38" s="7">
        <v>5160354312</v>
      </c>
      <c r="J38" s="7"/>
      <c r="K38" s="7">
        <v>798634</v>
      </c>
      <c r="L38" s="7"/>
      <c r="M38" s="7">
        <v>628077746419</v>
      </c>
      <c r="N38" s="7"/>
      <c r="O38" s="7">
        <v>622917392107</v>
      </c>
      <c r="P38" s="7"/>
      <c r="Q38" s="7">
        <v>5160354312</v>
      </c>
    </row>
    <row r="39" spans="1:17">
      <c r="A39" s="8" t="s">
        <v>54</v>
      </c>
      <c r="C39" s="4">
        <v>279700</v>
      </c>
      <c r="D39" s="14"/>
      <c r="E39" s="7">
        <v>226399885692</v>
      </c>
      <c r="F39" s="7"/>
      <c r="G39" s="7">
        <v>224471991598</v>
      </c>
      <c r="H39" s="7"/>
      <c r="I39" s="7">
        <v>1927894094</v>
      </c>
      <c r="J39" s="7"/>
      <c r="K39" s="7">
        <v>279700</v>
      </c>
      <c r="L39" s="7"/>
      <c r="M39" s="7">
        <v>226399885692</v>
      </c>
      <c r="N39" s="7"/>
      <c r="O39" s="7">
        <v>205608441320</v>
      </c>
      <c r="P39" s="7"/>
      <c r="Q39" s="7">
        <v>20791444372</v>
      </c>
    </row>
    <row r="40" spans="1:17">
      <c r="A40" s="8" t="s">
        <v>51</v>
      </c>
      <c r="C40" s="4">
        <v>339100</v>
      </c>
      <c r="D40" s="14"/>
      <c r="E40" s="7">
        <v>276006352910</v>
      </c>
      <c r="F40" s="7"/>
      <c r="G40" s="7">
        <v>272561567289</v>
      </c>
      <c r="H40" s="7"/>
      <c r="I40" s="7">
        <v>3444785621</v>
      </c>
      <c r="J40" s="7"/>
      <c r="K40" s="7">
        <v>339100</v>
      </c>
      <c r="L40" s="7"/>
      <c r="M40" s="7">
        <v>276006352910</v>
      </c>
      <c r="N40" s="7"/>
      <c r="O40" s="7">
        <v>237764595760</v>
      </c>
      <c r="P40" s="7"/>
      <c r="Q40" s="7">
        <v>38241757150</v>
      </c>
    </row>
    <row r="41" spans="1:17">
      <c r="A41" s="8" t="s">
        <v>57</v>
      </c>
      <c r="C41" s="4">
        <v>335030</v>
      </c>
      <c r="D41" s="14"/>
      <c r="E41" s="7">
        <v>300851156509</v>
      </c>
      <c r="F41" s="7"/>
      <c r="G41" s="7">
        <v>299110094175</v>
      </c>
      <c r="H41" s="7"/>
      <c r="I41" s="7">
        <v>1741062334</v>
      </c>
      <c r="J41" s="7"/>
      <c r="K41" s="7">
        <v>335030</v>
      </c>
      <c r="L41" s="7"/>
      <c r="M41" s="7">
        <v>300851156509</v>
      </c>
      <c r="N41" s="7"/>
      <c r="O41" s="7">
        <v>293365362742</v>
      </c>
      <c r="P41" s="7"/>
      <c r="Q41" s="7">
        <v>7485793767</v>
      </c>
    </row>
    <row r="42" spans="1:17">
      <c r="A42" s="8" t="s">
        <v>43</v>
      </c>
      <c r="C42" s="4">
        <v>1267373</v>
      </c>
      <c r="D42" s="14"/>
      <c r="E42" s="7">
        <v>1004937482943</v>
      </c>
      <c r="F42" s="7"/>
      <c r="G42" s="7">
        <v>987423209916</v>
      </c>
      <c r="H42" s="7"/>
      <c r="I42" s="7">
        <v>17514273027</v>
      </c>
      <c r="J42" s="7"/>
      <c r="K42" s="7">
        <v>1267373</v>
      </c>
      <c r="L42" s="7"/>
      <c r="M42" s="7">
        <v>1004937482943</v>
      </c>
      <c r="N42" s="7"/>
      <c r="O42" s="7">
        <v>934729759242</v>
      </c>
      <c r="P42" s="7"/>
      <c r="Q42" s="7">
        <v>70207723701</v>
      </c>
    </row>
    <row r="43" spans="1:17">
      <c r="A43" s="8" t="s">
        <v>45</v>
      </c>
      <c r="C43" s="4">
        <v>536</v>
      </c>
      <c r="D43" s="14"/>
      <c r="E43" s="7">
        <v>482904535</v>
      </c>
      <c r="F43" s="7"/>
      <c r="G43" s="7">
        <v>476403351</v>
      </c>
      <c r="H43" s="7"/>
      <c r="I43" s="7">
        <v>6501184</v>
      </c>
      <c r="J43" s="7"/>
      <c r="K43" s="7">
        <v>536</v>
      </c>
      <c r="L43" s="7"/>
      <c r="M43" s="7">
        <v>482904535</v>
      </c>
      <c r="N43" s="7"/>
      <c r="O43" s="7">
        <v>411348633</v>
      </c>
      <c r="P43" s="7"/>
      <c r="Q43" s="7">
        <v>71555902</v>
      </c>
    </row>
    <row r="44" spans="1:17">
      <c r="A44" s="8" t="s">
        <v>47</v>
      </c>
      <c r="C44" s="4">
        <v>109793</v>
      </c>
      <c r="D44" s="14"/>
      <c r="E44" s="7">
        <v>94414780324</v>
      </c>
      <c r="F44" s="7"/>
      <c r="G44" s="7">
        <v>93920826679</v>
      </c>
      <c r="H44" s="7"/>
      <c r="I44" s="7">
        <v>493953645</v>
      </c>
      <c r="J44" s="7"/>
      <c r="K44" s="7">
        <v>109793</v>
      </c>
      <c r="L44" s="7"/>
      <c r="M44" s="7">
        <v>94414780324</v>
      </c>
      <c r="N44" s="7"/>
      <c r="O44" s="7">
        <v>93261692942</v>
      </c>
      <c r="P44" s="7"/>
      <c r="Q44" s="7">
        <v>1153087382</v>
      </c>
    </row>
    <row r="45" spans="1:17">
      <c r="A45" s="8" t="s">
        <v>40</v>
      </c>
      <c r="C45" s="4">
        <v>834843</v>
      </c>
      <c r="D45" s="14"/>
      <c r="E45" s="7">
        <v>689485998533</v>
      </c>
      <c r="F45" s="7"/>
      <c r="G45" s="7">
        <v>689462844318</v>
      </c>
      <c r="H45" s="7"/>
      <c r="I45" s="7">
        <v>23154215</v>
      </c>
      <c r="J45" s="7"/>
      <c r="K45" s="7">
        <v>834843</v>
      </c>
      <c r="L45" s="7"/>
      <c r="M45" s="7">
        <v>689485998533</v>
      </c>
      <c r="N45" s="7"/>
      <c r="O45" s="7">
        <v>646255703236</v>
      </c>
      <c r="P45" s="7"/>
      <c r="Q45" s="7">
        <v>43230295297</v>
      </c>
    </row>
    <row r="46" spans="1:17">
      <c r="A46" s="8" t="s">
        <v>149</v>
      </c>
      <c r="C46" s="4">
        <v>347453</v>
      </c>
      <c r="D46" s="14"/>
      <c r="E46" s="7">
        <v>293571923903</v>
      </c>
      <c r="F46" s="7"/>
      <c r="G46" s="7">
        <v>290657429285</v>
      </c>
      <c r="H46" s="7"/>
      <c r="I46" s="7">
        <v>2914494618</v>
      </c>
      <c r="J46" s="7"/>
      <c r="K46" s="7">
        <v>347453</v>
      </c>
      <c r="L46" s="7"/>
      <c r="M46" s="7">
        <v>293571923903</v>
      </c>
      <c r="N46" s="7"/>
      <c r="O46" s="7">
        <v>290657429285</v>
      </c>
      <c r="P46" s="7"/>
      <c r="Q46" s="7">
        <v>2914494618</v>
      </c>
    </row>
    <row r="47" spans="1:17">
      <c r="A47" s="8" t="s">
        <v>154</v>
      </c>
      <c r="C47" s="4">
        <v>16164</v>
      </c>
      <c r="D47" s="14"/>
      <c r="E47" s="7">
        <v>14225821438</v>
      </c>
      <c r="F47" s="7"/>
      <c r="G47" s="7">
        <v>14120492240</v>
      </c>
      <c r="H47" s="7"/>
      <c r="I47" s="7">
        <v>105329198</v>
      </c>
      <c r="J47" s="7"/>
      <c r="K47" s="7">
        <v>16164</v>
      </c>
      <c r="L47" s="7"/>
      <c r="M47" s="7">
        <v>14225821438</v>
      </c>
      <c r="N47" s="7"/>
      <c r="O47" s="7">
        <v>14120492240</v>
      </c>
      <c r="P47" s="7"/>
      <c r="Q47" s="7">
        <v>105329198</v>
      </c>
    </row>
    <row r="48" spans="1:17">
      <c r="A48" s="8" t="s">
        <v>111</v>
      </c>
      <c r="C48" s="4">
        <v>5000</v>
      </c>
      <c r="D48" s="14"/>
      <c r="E48" s="7">
        <v>4892426924</v>
      </c>
      <c r="F48" s="7"/>
      <c r="G48" s="7">
        <v>4774635906</v>
      </c>
      <c r="H48" s="7"/>
      <c r="I48" s="7">
        <v>117791018</v>
      </c>
      <c r="J48" s="7"/>
      <c r="K48" s="7">
        <v>5000</v>
      </c>
      <c r="L48" s="7"/>
      <c r="M48" s="7">
        <v>4892426924</v>
      </c>
      <c r="N48" s="7"/>
      <c r="O48" s="7">
        <v>4775364093</v>
      </c>
      <c r="P48" s="7"/>
      <c r="Q48" s="7">
        <v>117062831</v>
      </c>
    </row>
    <row r="49" spans="1:17">
      <c r="A49" s="8" t="s">
        <v>81</v>
      </c>
      <c r="C49" s="4">
        <v>5000</v>
      </c>
      <c r="D49" s="14"/>
      <c r="E49" s="7">
        <v>4750637736</v>
      </c>
      <c r="F49" s="7"/>
      <c r="G49" s="7">
        <v>4750637736</v>
      </c>
      <c r="H49" s="7"/>
      <c r="I49" s="7">
        <v>0</v>
      </c>
      <c r="J49" s="7"/>
      <c r="K49" s="7">
        <v>5000</v>
      </c>
      <c r="L49" s="7"/>
      <c r="M49" s="7">
        <v>4750637736</v>
      </c>
      <c r="N49" s="7"/>
      <c r="O49" s="7">
        <v>4526945152</v>
      </c>
      <c r="P49" s="7"/>
      <c r="Q49" s="7">
        <v>223692584</v>
      </c>
    </row>
    <row r="50" spans="1:17">
      <c r="A50" s="8" t="s">
        <v>78</v>
      </c>
      <c r="C50" s="4">
        <v>329000</v>
      </c>
      <c r="D50" s="14"/>
      <c r="E50" s="7">
        <v>306899733733</v>
      </c>
      <c r="F50" s="7"/>
      <c r="G50" s="7">
        <v>305443447224</v>
      </c>
      <c r="H50" s="7"/>
      <c r="I50" s="7">
        <v>1456286509</v>
      </c>
      <c r="J50" s="7"/>
      <c r="K50" s="7">
        <v>329000</v>
      </c>
      <c r="L50" s="7"/>
      <c r="M50" s="7">
        <v>306899733733</v>
      </c>
      <c r="N50" s="7"/>
      <c r="O50" s="7">
        <v>294360269746</v>
      </c>
      <c r="P50" s="7"/>
      <c r="Q50" s="7">
        <v>12539463987</v>
      </c>
    </row>
    <row r="51" spans="1:17">
      <c r="A51" s="8" t="s">
        <v>108</v>
      </c>
      <c r="C51" s="4">
        <v>10000</v>
      </c>
      <c r="D51" s="14"/>
      <c r="E51" s="7">
        <v>9077907756</v>
      </c>
      <c r="F51" s="7"/>
      <c r="G51" s="7">
        <v>9077907756</v>
      </c>
      <c r="H51" s="7"/>
      <c r="I51" s="7">
        <v>0</v>
      </c>
      <c r="J51" s="7"/>
      <c r="K51" s="7">
        <v>10000</v>
      </c>
      <c r="L51" s="7"/>
      <c r="M51" s="7">
        <v>9077907756</v>
      </c>
      <c r="N51" s="7"/>
      <c r="O51" s="7">
        <v>9077907756</v>
      </c>
      <c r="P51" s="7"/>
      <c r="Q51" s="7">
        <v>0</v>
      </c>
    </row>
    <row r="52" spans="1:17">
      <c r="A52" s="8" t="s">
        <v>105</v>
      </c>
      <c r="C52" s="4">
        <v>20000</v>
      </c>
      <c r="D52" s="14"/>
      <c r="E52" s="7">
        <v>18167554618</v>
      </c>
      <c r="F52" s="7"/>
      <c r="G52" s="7">
        <v>18167554618</v>
      </c>
      <c r="H52" s="7"/>
      <c r="I52" s="7">
        <v>0</v>
      </c>
      <c r="J52" s="7"/>
      <c r="K52" s="7">
        <v>20000</v>
      </c>
      <c r="L52" s="7"/>
      <c r="M52" s="7">
        <v>18167554618</v>
      </c>
      <c r="N52" s="7"/>
      <c r="O52" s="7">
        <v>18167554618</v>
      </c>
      <c r="P52" s="7"/>
      <c r="Q52" s="7">
        <v>0</v>
      </c>
    </row>
    <row r="53" spans="1:17">
      <c r="A53" s="8" t="s">
        <v>102</v>
      </c>
      <c r="C53" s="4">
        <v>10000</v>
      </c>
      <c r="D53" s="14"/>
      <c r="E53" s="7">
        <v>9103465807</v>
      </c>
      <c r="F53" s="7"/>
      <c r="G53" s="7">
        <v>9103465807</v>
      </c>
      <c r="H53" s="7"/>
      <c r="I53" s="7">
        <v>0</v>
      </c>
      <c r="J53" s="7"/>
      <c r="K53" s="7">
        <v>10000</v>
      </c>
      <c r="L53" s="7"/>
      <c r="M53" s="7">
        <v>9103465807</v>
      </c>
      <c r="N53" s="7"/>
      <c r="O53" s="7">
        <v>9103465807</v>
      </c>
      <c r="P53" s="7"/>
      <c r="Q53" s="7">
        <v>0</v>
      </c>
    </row>
    <row r="54" spans="1:17">
      <c r="A54" s="8" t="s">
        <v>63</v>
      </c>
      <c r="C54" s="4">
        <v>999800</v>
      </c>
      <c r="D54" s="14"/>
      <c r="E54" s="7">
        <v>957981366537</v>
      </c>
      <c r="F54" s="7"/>
      <c r="G54" s="7">
        <v>952916473923</v>
      </c>
      <c r="H54" s="7"/>
      <c r="I54" s="7">
        <v>5064892614</v>
      </c>
      <c r="J54" s="7"/>
      <c r="K54" s="7">
        <v>999800</v>
      </c>
      <c r="L54" s="7"/>
      <c r="M54" s="7">
        <v>957981366537</v>
      </c>
      <c r="N54" s="7"/>
      <c r="O54" s="7">
        <v>930825047750</v>
      </c>
      <c r="P54" s="7"/>
      <c r="Q54" s="7">
        <v>27156318787</v>
      </c>
    </row>
    <row r="55" spans="1:17">
      <c r="A55" s="8" t="s">
        <v>66</v>
      </c>
      <c r="C55" s="4">
        <v>700000</v>
      </c>
      <c r="D55" s="14"/>
      <c r="E55" s="7">
        <v>698929256850</v>
      </c>
      <c r="F55" s="7"/>
      <c r="G55" s="7">
        <v>696503632628</v>
      </c>
      <c r="H55" s="7"/>
      <c r="I55" s="7">
        <v>2425624222</v>
      </c>
      <c r="J55" s="7"/>
      <c r="K55" s="7">
        <v>700000</v>
      </c>
      <c r="L55" s="7"/>
      <c r="M55" s="7">
        <v>698929256850</v>
      </c>
      <c r="N55" s="7"/>
      <c r="O55" s="7">
        <v>687061091250</v>
      </c>
      <c r="P55" s="7"/>
      <c r="Q55" s="7">
        <v>11868165600</v>
      </c>
    </row>
    <row r="56" spans="1:17">
      <c r="A56" s="8" t="s">
        <v>35</v>
      </c>
      <c r="C56" s="4">
        <v>150000</v>
      </c>
      <c r="D56" s="14"/>
      <c r="E56" s="7">
        <v>149816075653</v>
      </c>
      <c r="F56" s="7"/>
      <c r="G56" s="7">
        <v>148683212040</v>
      </c>
      <c r="H56" s="7"/>
      <c r="I56" s="7">
        <v>1132863613</v>
      </c>
      <c r="J56" s="7"/>
      <c r="K56" s="7">
        <v>150000</v>
      </c>
      <c r="L56" s="7"/>
      <c r="M56" s="7">
        <v>149816075653</v>
      </c>
      <c r="N56" s="7"/>
      <c r="O56" s="7">
        <v>141289225875</v>
      </c>
      <c r="P56" s="7"/>
      <c r="Q56" s="7">
        <v>8526849778</v>
      </c>
    </row>
    <row r="57" spans="1:17">
      <c r="A57" s="8" t="s">
        <v>20</v>
      </c>
      <c r="C57" s="14" t="s">
        <v>20</v>
      </c>
      <c r="D57" s="14"/>
      <c r="E57" s="5">
        <f>SUM(E8:E56)</f>
        <v>22167685743114</v>
      </c>
      <c r="F57" s="20"/>
      <c r="G57" s="5">
        <f>SUM(G8:G56)</f>
        <v>22202606793824</v>
      </c>
      <c r="H57" s="20"/>
      <c r="I57" s="21">
        <f>SUM(I8:I56)</f>
        <v>-34921050707</v>
      </c>
      <c r="J57" s="20"/>
      <c r="K57" s="20" t="s">
        <v>20</v>
      </c>
      <c r="L57" s="20"/>
      <c r="M57" s="5">
        <f>SUM(M8:M56)</f>
        <v>22167685743114</v>
      </c>
      <c r="N57" s="20"/>
      <c r="O57" s="5">
        <f>SUM(O8:O56)</f>
        <v>21939144265372</v>
      </c>
      <c r="P57" s="20"/>
      <c r="Q57" s="21">
        <f>SUM(Q8:Q56)</f>
        <v>228541477750</v>
      </c>
    </row>
    <row r="58" spans="1:17">
      <c r="A58" s="8"/>
      <c r="I58" s="7"/>
      <c r="J58" s="7"/>
      <c r="K58" s="7"/>
      <c r="L58" s="7"/>
      <c r="M58" s="7"/>
      <c r="N58" s="7"/>
      <c r="O58" s="7"/>
      <c r="P58" s="7"/>
      <c r="Q58" s="7"/>
    </row>
    <row r="63" spans="1:17">
      <c r="I63" s="7"/>
      <c r="J63" s="7"/>
      <c r="K63" s="7"/>
      <c r="L63" s="7"/>
      <c r="M63" s="7"/>
      <c r="N63" s="7"/>
      <c r="O63" s="7"/>
      <c r="P63" s="7"/>
      <c r="Q63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4"/>
  <sheetViews>
    <sheetView rightToLeft="1" topLeftCell="A75" workbookViewId="0">
      <selection activeCell="I87" sqref="I87:Q92"/>
    </sheetView>
  </sheetViews>
  <sheetFormatPr defaultRowHeight="24"/>
  <cols>
    <col min="1" max="1" width="43.5703125" style="2" bestFit="1" customWidth="1"/>
    <col min="2" max="2" width="1" style="2" customWidth="1"/>
    <col min="3" max="3" width="17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28" style="2" customWidth="1"/>
    <col min="18" max="18" width="1" style="2" customWidth="1"/>
    <col min="19" max="19" width="18.42578125" style="2" bestFit="1" customWidth="1"/>
    <col min="20" max="16384" width="9.140625" style="2"/>
  </cols>
  <sheetData>
    <row r="2" spans="1:17" ht="24.7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4.75">
      <c r="A3" s="29" t="s">
        <v>272</v>
      </c>
      <c r="B3" s="29" t="s">
        <v>272</v>
      </c>
      <c r="C3" s="29" t="s">
        <v>272</v>
      </c>
      <c r="D3" s="29" t="s">
        <v>272</v>
      </c>
      <c r="E3" s="29" t="s">
        <v>272</v>
      </c>
      <c r="F3" s="29" t="s">
        <v>272</v>
      </c>
      <c r="G3" s="29" t="s">
        <v>272</v>
      </c>
      <c r="H3" s="29" t="s">
        <v>272</v>
      </c>
      <c r="I3" s="29" t="s">
        <v>272</v>
      </c>
      <c r="J3" s="29" t="s">
        <v>272</v>
      </c>
      <c r="K3" s="29" t="s">
        <v>272</v>
      </c>
      <c r="L3" s="29" t="s">
        <v>272</v>
      </c>
      <c r="M3" s="29" t="s">
        <v>272</v>
      </c>
      <c r="N3" s="29" t="s">
        <v>272</v>
      </c>
      <c r="O3" s="29" t="s">
        <v>272</v>
      </c>
      <c r="P3" s="29" t="s">
        <v>272</v>
      </c>
      <c r="Q3" s="29" t="s">
        <v>272</v>
      </c>
    </row>
    <row r="4" spans="1:17" ht="24.7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4.75">
      <c r="A6" s="28" t="s">
        <v>3</v>
      </c>
      <c r="C6" s="28" t="s">
        <v>274</v>
      </c>
      <c r="D6" s="28" t="s">
        <v>274</v>
      </c>
      <c r="E6" s="28" t="s">
        <v>274</v>
      </c>
      <c r="F6" s="28" t="s">
        <v>274</v>
      </c>
      <c r="G6" s="28" t="s">
        <v>274</v>
      </c>
      <c r="H6" s="28" t="s">
        <v>274</v>
      </c>
      <c r="I6" s="28" t="s">
        <v>274</v>
      </c>
      <c r="K6" s="28" t="s">
        <v>275</v>
      </c>
      <c r="L6" s="28" t="s">
        <v>275</v>
      </c>
      <c r="M6" s="28" t="s">
        <v>275</v>
      </c>
      <c r="N6" s="28" t="s">
        <v>275</v>
      </c>
      <c r="O6" s="28" t="s">
        <v>275</v>
      </c>
      <c r="P6" s="28" t="s">
        <v>275</v>
      </c>
      <c r="Q6" s="28" t="s">
        <v>275</v>
      </c>
    </row>
    <row r="7" spans="1:17" ht="24.75">
      <c r="A7" s="28" t="s">
        <v>3</v>
      </c>
      <c r="C7" s="28" t="s">
        <v>7</v>
      </c>
      <c r="E7" s="28" t="s">
        <v>318</v>
      </c>
      <c r="G7" s="28" t="s">
        <v>319</v>
      </c>
      <c r="I7" s="28" t="s">
        <v>321</v>
      </c>
      <c r="K7" s="28" t="s">
        <v>7</v>
      </c>
      <c r="M7" s="28" t="s">
        <v>318</v>
      </c>
      <c r="O7" s="28" t="s">
        <v>319</v>
      </c>
      <c r="Q7" s="28" t="s">
        <v>321</v>
      </c>
    </row>
    <row r="8" spans="1:17">
      <c r="A8" s="8" t="s">
        <v>19</v>
      </c>
      <c r="C8" s="7">
        <v>14384</v>
      </c>
      <c r="D8" s="7"/>
      <c r="E8" s="7">
        <v>20449431083</v>
      </c>
      <c r="F8" s="7"/>
      <c r="G8" s="7">
        <v>-19940029464</v>
      </c>
      <c r="H8" s="7"/>
      <c r="I8" s="7">
        <f>E8-G8</f>
        <v>40389460547</v>
      </c>
      <c r="J8" s="7"/>
      <c r="K8" s="7">
        <v>70671</v>
      </c>
      <c r="L8" s="7"/>
      <c r="M8" s="7">
        <v>84808002386</v>
      </c>
      <c r="N8" s="7"/>
      <c r="O8" s="7">
        <v>70671</v>
      </c>
      <c r="P8" s="7"/>
      <c r="Q8" s="7">
        <f>M8-O8</f>
        <v>84807931715</v>
      </c>
    </row>
    <row r="9" spans="1:17">
      <c r="A9" s="8" t="s">
        <v>322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85" si="0">E9-G9</f>
        <v>0</v>
      </c>
      <c r="J9" s="7"/>
      <c r="K9" s="7">
        <v>130000</v>
      </c>
      <c r="L9" s="7"/>
      <c r="M9" s="7">
        <v>2134053655</v>
      </c>
      <c r="N9" s="7"/>
      <c r="O9" s="7">
        <v>2344648183</v>
      </c>
      <c r="P9" s="7"/>
      <c r="Q9" s="7">
        <f t="shared" ref="Q9:Q84" si="1">M9-O9</f>
        <v>-210594528</v>
      </c>
    </row>
    <row r="10" spans="1:17">
      <c r="A10" s="8" t="s">
        <v>316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10000</v>
      </c>
      <c r="L10" s="7"/>
      <c r="M10" s="7">
        <v>1010793754</v>
      </c>
      <c r="N10" s="7"/>
      <c r="O10" s="7">
        <v>1015380588</v>
      </c>
      <c r="P10" s="7"/>
      <c r="Q10" s="7">
        <f t="shared" si="1"/>
        <v>-4586834</v>
      </c>
    </row>
    <row r="11" spans="1:17">
      <c r="A11" s="8" t="s">
        <v>15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199001</v>
      </c>
      <c r="L11" s="7"/>
      <c r="M11" s="7">
        <v>535465276</v>
      </c>
      <c r="N11" s="7"/>
      <c r="O11" s="7">
        <v>615633652</v>
      </c>
      <c r="P11" s="7"/>
      <c r="Q11" s="7">
        <f t="shared" si="1"/>
        <v>-80168376</v>
      </c>
    </row>
    <row r="12" spans="1:17">
      <c r="A12" s="8" t="s">
        <v>311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8000</v>
      </c>
      <c r="L12" s="7"/>
      <c r="M12" s="7">
        <v>35104770</v>
      </c>
      <c r="N12" s="7"/>
      <c r="O12" s="7">
        <v>41500588</v>
      </c>
      <c r="P12" s="7"/>
      <c r="Q12" s="7">
        <f t="shared" si="1"/>
        <v>-6395818</v>
      </c>
    </row>
    <row r="13" spans="1:17">
      <c r="A13" s="8" t="s">
        <v>313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3803000</v>
      </c>
      <c r="L13" s="7"/>
      <c r="M13" s="7">
        <v>7516986542</v>
      </c>
      <c r="N13" s="7"/>
      <c r="O13" s="7">
        <v>9505886002</v>
      </c>
      <c r="P13" s="7"/>
      <c r="Q13" s="7">
        <f t="shared" si="1"/>
        <v>-1988899460</v>
      </c>
    </row>
    <row r="14" spans="1:17">
      <c r="A14" s="8" t="s">
        <v>309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15090</v>
      </c>
      <c r="L14" s="7"/>
      <c r="M14" s="7">
        <v>83250730</v>
      </c>
      <c r="N14" s="7"/>
      <c r="O14" s="7">
        <v>85563978</v>
      </c>
      <c r="P14" s="7"/>
      <c r="Q14" s="7">
        <f t="shared" si="1"/>
        <v>-2313248</v>
      </c>
    </row>
    <row r="15" spans="1:17">
      <c r="A15" s="8" t="s">
        <v>323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5097000</v>
      </c>
      <c r="L15" s="7"/>
      <c r="M15" s="7">
        <v>5726666114</v>
      </c>
      <c r="N15" s="7"/>
      <c r="O15" s="7">
        <v>7412416925</v>
      </c>
      <c r="P15" s="7"/>
      <c r="Q15" s="7">
        <f t="shared" si="1"/>
        <v>-1685750811</v>
      </c>
    </row>
    <row r="16" spans="1:17">
      <c r="A16" s="8" t="s">
        <v>324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96000000</v>
      </c>
      <c r="L16" s="7"/>
      <c r="M16" s="7">
        <v>116218723787</v>
      </c>
      <c r="N16" s="7"/>
      <c r="O16" s="7">
        <v>122594601059</v>
      </c>
      <c r="P16" s="7"/>
      <c r="Q16" s="7">
        <f t="shared" si="1"/>
        <v>-6375877272</v>
      </c>
    </row>
    <row r="17" spans="1:19">
      <c r="A17" s="8" t="s">
        <v>325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21942000</v>
      </c>
      <c r="L17" s="7"/>
      <c r="M17" s="7">
        <v>50516075123</v>
      </c>
      <c r="N17" s="7"/>
      <c r="O17" s="7">
        <v>63426861631</v>
      </c>
      <c r="P17" s="7"/>
      <c r="Q17" s="7">
        <f t="shared" si="1"/>
        <v>-12910786508</v>
      </c>
    </row>
    <row r="18" spans="1:19">
      <c r="A18" s="8" t="s">
        <v>314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586000</v>
      </c>
      <c r="L18" s="7"/>
      <c r="M18" s="7">
        <v>5322429739</v>
      </c>
      <c r="N18" s="7"/>
      <c r="O18" s="7">
        <v>7731577280</v>
      </c>
      <c r="P18" s="7"/>
      <c r="Q18" s="7">
        <f t="shared" si="1"/>
        <v>-2409147541</v>
      </c>
    </row>
    <row r="19" spans="1:19">
      <c r="A19" s="18" t="s">
        <v>379</v>
      </c>
      <c r="B19" s="19"/>
      <c r="C19" s="17">
        <v>0</v>
      </c>
      <c r="D19" s="17"/>
      <c r="E19" s="17">
        <v>0</v>
      </c>
      <c r="F19" s="17"/>
      <c r="G19" s="17">
        <v>0</v>
      </c>
      <c r="H19" s="17"/>
      <c r="I19" s="17">
        <f t="shared" ref="I19:I32" si="2">E19-G19</f>
        <v>0</v>
      </c>
      <c r="J19" s="17"/>
      <c r="K19" s="17">
        <v>0</v>
      </c>
      <c r="L19" s="17"/>
      <c r="M19" s="17">
        <v>0</v>
      </c>
      <c r="N19" s="17"/>
      <c r="O19" s="17">
        <v>0</v>
      </c>
      <c r="P19" s="17"/>
      <c r="Q19" s="17">
        <v>31933300</v>
      </c>
    </row>
    <row r="20" spans="1:19">
      <c r="A20" s="18" t="s">
        <v>380</v>
      </c>
      <c r="B20" s="19"/>
      <c r="C20" s="17">
        <v>0</v>
      </c>
      <c r="D20" s="17"/>
      <c r="E20" s="17">
        <v>0</v>
      </c>
      <c r="F20" s="17"/>
      <c r="G20" s="17">
        <v>0</v>
      </c>
      <c r="H20" s="17"/>
      <c r="I20" s="17">
        <f t="shared" si="2"/>
        <v>0</v>
      </c>
      <c r="J20" s="17"/>
      <c r="K20" s="17">
        <v>0</v>
      </c>
      <c r="L20" s="17"/>
      <c r="M20" s="17">
        <v>0</v>
      </c>
      <c r="N20" s="17"/>
      <c r="O20" s="17">
        <v>0</v>
      </c>
      <c r="P20" s="17"/>
      <c r="Q20" s="17">
        <v>52107313</v>
      </c>
    </row>
    <row r="21" spans="1:19">
      <c r="A21" s="18" t="s">
        <v>381</v>
      </c>
      <c r="B21" s="19"/>
      <c r="C21" s="17">
        <v>0</v>
      </c>
      <c r="D21" s="17"/>
      <c r="E21" s="17">
        <v>0</v>
      </c>
      <c r="F21" s="17"/>
      <c r="G21" s="17">
        <v>0</v>
      </c>
      <c r="H21" s="17"/>
      <c r="I21" s="17">
        <f t="shared" si="2"/>
        <v>0</v>
      </c>
      <c r="J21" s="17"/>
      <c r="K21" s="17">
        <v>0</v>
      </c>
      <c r="L21" s="17"/>
      <c r="M21" s="17">
        <v>0</v>
      </c>
      <c r="N21" s="17"/>
      <c r="O21" s="17">
        <v>0</v>
      </c>
      <c r="P21" s="17"/>
      <c r="Q21" s="17">
        <v>-91110476</v>
      </c>
    </row>
    <row r="22" spans="1:19">
      <c r="A22" s="18" t="s">
        <v>382</v>
      </c>
      <c r="B22" s="19"/>
      <c r="C22" s="17">
        <v>0</v>
      </c>
      <c r="D22" s="17"/>
      <c r="E22" s="17">
        <v>0</v>
      </c>
      <c r="F22" s="17"/>
      <c r="G22" s="17">
        <v>0</v>
      </c>
      <c r="H22" s="17"/>
      <c r="I22" s="17">
        <f t="shared" si="2"/>
        <v>0</v>
      </c>
      <c r="J22" s="17"/>
      <c r="K22" s="17">
        <v>0</v>
      </c>
      <c r="L22" s="17"/>
      <c r="M22" s="17">
        <v>0</v>
      </c>
      <c r="N22" s="17"/>
      <c r="O22" s="17">
        <v>0</v>
      </c>
      <c r="P22" s="17"/>
      <c r="Q22" s="17">
        <v>11905767591</v>
      </c>
      <c r="S22" s="7"/>
    </row>
    <row r="23" spans="1:19">
      <c r="A23" s="18" t="s">
        <v>383</v>
      </c>
      <c r="B23" s="19"/>
      <c r="C23" s="17">
        <v>0</v>
      </c>
      <c r="D23" s="17"/>
      <c r="E23" s="17">
        <v>0</v>
      </c>
      <c r="F23" s="17"/>
      <c r="G23" s="17">
        <v>0</v>
      </c>
      <c r="H23" s="17"/>
      <c r="I23" s="17">
        <f t="shared" si="2"/>
        <v>0</v>
      </c>
      <c r="J23" s="17"/>
      <c r="K23" s="17">
        <v>0</v>
      </c>
      <c r="L23" s="17"/>
      <c r="M23" s="17">
        <v>0</v>
      </c>
      <c r="N23" s="17"/>
      <c r="O23" s="17">
        <v>0</v>
      </c>
      <c r="P23" s="17"/>
      <c r="Q23" s="17">
        <v>9599808761</v>
      </c>
    </row>
    <row r="24" spans="1:19">
      <c r="A24" s="18" t="s">
        <v>384</v>
      </c>
      <c r="B24" s="19"/>
      <c r="C24" s="17">
        <v>0</v>
      </c>
      <c r="D24" s="17"/>
      <c r="E24" s="17">
        <v>0</v>
      </c>
      <c r="F24" s="17"/>
      <c r="G24" s="17">
        <v>0</v>
      </c>
      <c r="H24" s="17"/>
      <c r="I24" s="17">
        <f t="shared" si="2"/>
        <v>0</v>
      </c>
      <c r="J24" s="17"/>
      <c r="K24" s="17">
        <v>0</v>
      </c>
      <c r="L24" s="17"/>
      <c r="M24" s="17">
        <v>0</v>
      </c>
      <c r="N24" s="17"/>
      <c r="O24" s="17">
        <v>0</v>
      </c>
      <c r="P24" s="17"/>
      <c r="Q24" s="17">
        <v>-239983</v>
      </c>
    </row>
    <row r="25" spans="1:19">
      <c r="A25" s="18" t="s">
        <v>385</v>
      </c>
      <c r="B25" s="19"/>
      <c r="C25" s="17">
        <v>0</v>
      </c>
      <c r="D25" s="17"/>
      <c r="E25" s="17">
        <v>0</v>
      </c>
      <c r="F25" s="17"/>
      <c r="G25" s="17">
        <v>0</v>
      </c>
      <c r="H25" s="17"/>
      <c r="I25" s="17">
        <f t="shared" si="2"/>
        <v>0</v>
      </c>
      <c r="J25" s="17"/>
      <c r="K25" s="17">
        <v>0</v>
      </c>
      <c r="L25" s="17"/>
      <c r="M25" s="17">
        <v>0</v>
      </c>
      <c r="N25" s="17"/>
      <c r="O25" s="17">
        <v>0</v>
      </c>
      <c r="P25" s="17"/>
      <c r="Q25" s="17">
        <v>935118</v>
      </c>
    </row>
    <row r="26" spans="1:19">
      <c r="A26" s="18" t="s">
        <v>386</v>
      </c>
      <c r="B26" s="19"/>
      <c r="C26" s="17">
        <v>0</v>
      </c>
      <c r="D26" s="17"/>
      <c r="E26" s="17">
        <v>0</v>
      </c>
      <c r="F26" s="17"/>
      <c r="G26" s="17">
        <v>0</v>
      </c>
      <c r="H26" s="17"/>
      <c r="I26" s="17">
        <f t="shared" si="2"/>
        <v>0</v>
      </c>
      <c r="J26" s="17"/>
      <c r="K26" s="17">
        <v>0</v>
      </c>
      <c r="L26" s="17"/>
      <c r="M26" s="17">
        <v>0</v>
      </c>
      <c r="N26" s="17"/>
      <c r="O26" s="17">
        <v>0</v>
      </c>
      <c r="P26" s="17"/>
      <c r="Q26" s="17">
        <v>17243068473</v>
      </c>
    </row>
    <row r="27" spans="1:19">
      <c r="A27" s="18" t="s">
        <v>387</v>
      </c>
      <c r="B27" s="19"/>
      <c r="C27" s="17">
        <v>0</v>
      </c>
      <c r="D27" s="17"/>
      <c r="E27" s="17">
        <v>0</v>
      </c>
      <c r="F27" s="17"/>
      <c r="G27" s="17">
        <v>0</v>
      </c>
      <c r="H27" s="17"/>
      <c r="I27" s="17">
        <f t="shared" si="2"/>
        <v>0</v>
      </c>
      <c r="J27" s="17"/>
      <c r="K27" s="17">
        <v>0</v>
      </c>
      <c r="L27" s="17"/>
      <c r="M27" s="17">
        <v>0</v>
      </c>
      <c r="N27" s="17"/>
      <c r="O27" s="17">
        <v>0</v>
      </c>
      <c r="P27" s="17"/>
      <c r="Q27" s="17">
        <v>2120865770</v>
      </c>
    </row>
    <row r="28" spans="1:19">
      <c r="A28" s="18" t="s">
        <v>388</v>
      </c>
      <c r="B28" s="19"/>
      <c r="C28" s="17">
        <v>0</v>
      </c>
      <c r="D28" s="17"/>
      <c r="E28" s="17">
        <v>0</v>
      </c>
      <c r="F28" s="17"/>
      <c r="G28" s="17">
        <v>0</v>
      </c>
      <c r="H28" s="17"/>
      <c r="I28" s="17">
        <f t="shared" si="2"/>
        <v>0</v>
      </c>
      <c r="J28" s="17"/>
      <c r="K28" s="17">
        <v>0</v>
      </c>
      <c r="L28" s="17"/>
      <c r="M28" s="17">
        <v>0</v>
      </c>
      <c r="N28" s="17"/>
      <c r="O28" s="17">
        <v>0</v>
      </c>
      <c r="P28" s="17"/>
      <c r="Q28" s="17">
        <v>367264466</v>
      </c>
    </row>
    <row r="29" spans="1:19">
      <c r="A29" s="18" t="s">
        <v>389</v>
      </c>
      <c r="B29" s="19"/>
      <c r="C29" s="17">
        <v>0</v>
      </c>
      <c r="D29" s="17"/>
      <c r="E29" s="17">
        <v>0</v>
      </c>
      <c r="F29" s="17"/>
      <c r="G29" s="17">
        <v>0</v>
      </c>
      <c r="H29" s="17"/>
      <c r="I29" s="17">
        <f t="shared" si="2"/>
        <v>0</v>
      </c>
      <c r="J29" s="17"/>
      <c r="K29" s="17">
        <v>0</v>
      </c>
      <c r="L29" s="17"/>
      <c r="M29" s="17">
        <v>0</v>
      </c>
      <c r="N29" s="17"/>
      <c r="O29" s="17">
        <v>0</v>
      </c>
      <c r="P29" s="17"/>
      <c r="Q29" s="17">
        <v>71152812</v>
      </c>
    </row>
    <row r="30" spans="1:19">
      <c r="A30" s="18" t="s">
        <v>390</v>
      </c>
      <c r="B30" s="19"/>
      <c r="C30" s="17">
        <v>0</v>
      </c>
      <c r="D30" s="17"/>
      <c r="E30" s="17">
        <v>0</v>
      </c>
      <c r="F30" s="17"/>
      <c r="G30" s="17">
        <v>0</v>
      </c>
      <c r="H30" s="17"/>
      <c r="I30" s="17">
        <f t="shared" si="2"/>
        <v>0</v>
      </c>
      <c r="J30" s="17"/>
      <c r="K30" s="17">
        <v>0</v>
      </c>
      <c r="L30" s="17"/>
      <c r="M30" s="17">
        <v>0</v>
      </c>
      <c r="N30" s="17"/>
      <c r="O30" s="17">
        <v>0</v>
      </c>
      <c r="P30" s="17"/>
      <c r="Q30" s="17">
        <v>2455449248</v>
      </c>
    </row>
    <row r="31" spans="1:19">
      <c r="A31" s="18" t="s">
        <v>391</v>
      </c>
      <c r="B31" s="19"/>
      <c r="C31" s="17">
        <v>0</v>
      </c>
      <c r="D31" s="17"/>
      <c r="E31" s="17">
        <v>0</v>
      </c>
      <c r="F31" s="17"/>
      <c r="G31" s="17">
        <v>0</v>
      </c>
      <c r="H31" s="17"/>
      <c r="I31" s="17">
        <f t="shared" si="2"/>
        <v>0</v>
      </c>
      <c r="J31" s="17"/>
      <c r="K31" s="17">
        <v>0</v>
      </c>
      <c r="L31" s="17"/>
      <c r="M31" s="17">
        <v>0</v>
      </c>
      <c r="N31" s="17"/>
      <c r="O31" s="17">
        <v>0</v>
      </c>
      <c r="P31" s="17"/>
      <c r="Q31" s="17">
        <v>329528726</v>
      </c>
    </row>
    <row r="32" spans="1:19">
      <c r="A32" s="18" t="s">
        <v>392</v>
      </c>
      <c r="B32" s="19"/>
      <c r="C32" s="17">
        <v>0</v>
      </c>
      <c r="D32" s="17"/>
      <c r="E32" s="17">
        <v>0</v>
      </c>
      <c r="F32" s="17"/>
      <c r="G32" s="17">
        <v>0</v>
      </c>
      <c r="H32" s="17"/>
      <c r="I32" s="17">
        <f t="shared" si="2"/>
        <v>0</v>
      </c>
      <c r="J32" s="17"/>
      <c r="K32" s="17">
        <v>0</v>
      </c>
      <c r="L32" s="17"/>
      <c r="M32" s="17">
        <v>0</v>
      </c>
      <c r="N32" s="17"/>
      <c r="O32" s="17">
        <v>0</v>
      </c>
      <c r="P32" s="17"/>
      <c r="Q32" s="17">
        <v>115536707</v>
      </c>
    </row>
    <row r="33" spans="1:17">
      <c r="A33" s="8" t="s">
        <v>83</v>
      </c>
      <c r="C33" s="7">
        <v>456436</v>
      </c>
      <c r="D33" s="7"/>
      <c r="E33" s="7">
        <v>456436000000</v>
      </c>
      <c r="F33" s="7"/>
      <c r="G33" s="7">
        <v>414753833629</v>
      </c>
      <c r="H33" s="7"/>
      <c r="I33" s="7">
        <f t="shared" si="0"/>
        <v>41682166371</v>
      </c>
      <c r="J33" s="7"/>
      <c r="K33" s="7">
        <v>2277939</v>
      </c>
      <c r="L33" s="7"/>
      <c r="M33" s="7">
        <v>2202394071261</v>
      </c>
      <c r="N33" s="7"/>
      <c r="O33" s="7">
        <v>1983552513649</v>
      </c>
      <c r="P33" s="7"/>
      <c r="Q33" s="7">
        <f t="shared" si="1"/>
        <v>218841557612</v>
      </c>
    </row>
    <row r="34" spans="1:17">
      <c r="A34" s="8" t="s">
        <v>88</v>
      </c>
      <c r="C34" s="7">
        <v>1408100</v>
      </c>
      <c r="D34" s="7"/>
      <c r="E34" s="7">
        <v>1408100000000</v>
      </c>
      <c r="F34" s="7"/>
      <c r="G34" s="7">
        <v>1367292703513</v>
      </c>
      <c r="H34" s="7"/>
      <c r="I34" s="7">
        <f t="shared" si="0"/>
        <v>40807296487</v>
      </c>
      <c r="J34" s="7"/>
      <c r="K34" s="7">
        <v>1423100</v>
      </c>
      <c r="L34" s="7"/>
      <c r="M34" s="7">
        <v>1422661939574</v>
      </c>
      <c r="N34" s="7"/>
      <c r="O34" s="7">
        <v>1381413571714</v>
      </c>
      <c r="P34" s="7"/>
      <c r="Q34" s="7">
        <f t="shared" si="1"/>
        <v>41248367860</v>
      </c>
    </row>
    <row r="35" spans="1:17">
      <c r="A35" s="8" t="s">
        <v>99</v>
      </c>
      <c r="C35" s="7">
        <v>2997793</v>
      </c>
      <c r="D35" s="7"/>
      <c r="E35" s="7">
        <v>2997793000000</v>
      </c>
      <c r="F35" s="7"/>
      <c r="G35" s="7">
        <v>2954362134898</v>
      </c>
      <c r="H35" s="7"/>
      <c r="I35" s="7">
        <f t="shared" si="0"/>
        <v>43430865102</v>
      </c>
      <c r="J35" s="7"/>
      <c r="K35" s="7">
        <v>2997793</v>
      </c>
      <c r="L35" s="7"/>
      <c r="M35" s="7">
        <v>2997793000000</v>
      </c>
      <c r="N35" s="7"/>
      <c r="O35" s="7">
        <v>2954362134898</v>
      </c>
      <c r="P35" s="7"/>
      <c r="Q35" s="7">
        <f t="shared" si="1"/>
        <v>43430865102</v>
      </c>
    </row>
    <row r="36" spans="1:17">
      <c r="A36" s="8" t="s">
        <v>326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100000</v>
      </c>
      <c r="L36" s="7"/>
      <c r="M36" s="7">
        <v>100000000000</v>
      </c>
      <c r="N36" s="7"/>
      <c r="O36" s="7">
        <v>97506796875</v>
      </c>
      <c r="P36" s="7"/>
      <c r="Q36" s="7">
        <f t="shared" si="1"/>
        <v>2493203125</v>
      </c>
    </row>
    <row r="37" spans="1:17">
      <c r="A37" s="8" t="s">
        <v>94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388000</v>
      </c>
      <c r="L37" s="7"/>
      <c r="M37" s="7">
        <v>374497946622</v>
      </c>
      <c r="N37" s="7"/>
      <c r="O37" s="7">
        <v>374226000000</v>
      </c>
      <c r="P37" s="7"/>
      <c r="Q37" s="7">
        <f t="shared" si="1"/>
        <v>271946622</v>
      </c>
    </row>
    <row r="38" spans="1:17">
      <c r="A38" s="8" t="s">
        <v>327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1241010</v>
      </c>
      <c r="L38" s="7"/>
      <c r="M38" s="7">
        <v>1232758443600</v>
      </c>
      <c r="N38" s="7"/>
      <c r="O38" s="7">
        <v>1094774380659</v>
      </c>
      <c r="P38" s="7"/>
      <c r="Q38" s="7">
        <f t="shared" si="1"/>
        <v>137984062941</v>
      </c>
    </row>
    <row r="39" spans="1:17">
      <c r="A39" s="8" t="s">
        <v>48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568952</v>
      </c>
      <c r="L39" s="7"/>
      <c r="M39" s="7">
        <v>446234371733</v>
      </c>
      <c r="N39" s="7"/>
      <c r="O39" s="7">
        <v>431090482950</v>
      </c>
      <c r="P39" s="7"/>
      <c r="Q39" s="7">
        <f t="shared" si="1"/>
        <v>15143888783</v>
      </c>
    </row>
    <row r="40" spans="1:17">
      <c r="A40" s="8" t="s">
        <v>297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5000</v>
      </c>
      <c r="L40" s="7"/>
      <c r="M40" s="7">
        <v>4799683997</v>
      </c>
      <c r="N40" s="7"/>
      <c r="O40" s="7">
        <v>4412513520</v>
      </c>
      <c r="P40" s="7"/>
      <c r="Q40" s="7">
        <f t="shared" si="1"/>
        <v>387170477</v>
      </c>
    </row>
    <row r="41" spans="1:17">
      <c r="A41" s="8" t="s">
        <v>328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782195</v>
      </c>
      <c r="L41" s="7"/>
      <c r="M41" s="7">
        <v>772229214106</v>
      </c>
      <c r="N41" s="7"/>
      <c r="O41" s="7">
        <v>709727262397</v>
      </c>
      <c r="P41" s="7"/>
      <c r="Q41" s="7">
        <f t="shared" si="1"/>
        <v>62501951709</v>
      </c>
    </row>
    <row r="42" spans="1:17">
      <c r="A42" s="8" t="s">
        <v>329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366329</v>
      </c>
      <c r="L42" s="7"/>
      <c r="M42" s="7">
        <v>366329000000</v>
      </c>
      <c r="N42" s="7"/>
      <c r="O42" s="7">
        <v>333795872214</v>
      </c>
      <c r="P42" s="7"/>
      <c r="Q42" s="7">
        <f t="shared" si="1"/>
        <v>32533127786</v>
      </c>
    </row>
    <row r="43" spans="1:17">
      <c r="A43" s="8" t="s">
        <v>330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2791969</v>
      </c>
      <c r="L43" s="7"/>
      <c r="M43" s="7">
        <v>2736383864849</v>
      </c>
      <c r="N43" s="7"/>
      <c r="O43" s="7">
        <v>2532328367311</v>
      </c>
      <c r="P43" s="7"/>
      <c r="Q43" s="7">
        <f t="shared" si="1"/>
        <v>204055497538</v>
      </c>
    </row>
    <row r="44" spans="1:17">
      <c r="A44" s="8" t="s">
        <v>331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19100</v>
      </c>
      <c r="L44" s="7"/>
      <c r="M44" s="7">
        <v>19100000000</v>
      </c>
      <c r="N44" s="7"/>
      <c r="O44" s="7">
        <v>18008145010</v>
      </c>
      <c r="P44" s="7"/>
      <c r="Q44" s="7">
        <f t="shared" si="1"/>
        <v>1091854990</v>
      </c>
    </row>
    <row r="45" spans="1:17">
      <c r="A45" s="8" t="s">
        <v>332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33708</v>
      </c>
      <c r="L45" s="7"/>
      <c r="M45" s="7">
        <v>33708000000</v>
      </c>
      <c r="N45" s="7"/>
      <c r="O45" s="7">
        <v>30677621799</v>
      </c>
      <c r="P45" s="7"/>
      <c r="Q45" s="7">
        <f t="shared" si="1"/>
        <v>3030378201</v>
      </c>
    </row>
    <row r="46" spans="1:17">
      <c r="A46" s="8" t="s">
        <v>333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2768095</v>
      </c>
      <c r="L46" s="7"/>
      <c r="M46" s="7">
        <v>2706200079313</v>
      </c>
      <c r="N46" s="7"/>
      <c r="O46" s="7">
        <v>2508143438551</v>
      </c>
      <c r="P46" s="7"/>
      <c r="Q46" s="7">
        <f t="shared" si="1"/>
        <v>198056640762</v>
      </c>
    </row>
    <row r="47" spans="1:17">
      <c r="A47" s="8" t="s">
        <v>334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1546615</v>
      </c>
      <c r="L47" s="7"/>
      <c r="M47" s="7">
        <v>1533310182346</v>
      </c>
      <c r="N47" s="7"/>
      <c r="O47" s="7">
        <v>1387882836093</v>
      </c>
      <c r="P47" s="7"/>
      <c r="Q47" s="7">
        <f t="shared" si="1"/>
        <v>145427346253</v>
      </c>
    </row>
    <row r="48" spans="1:17">
      <c r="A48" s="8" t="s">
        <v>335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273022</v>
      </c>
      <c r="L48" s="7"/>
      <c r="M48" s="7">
        <v>273022000000</v>
      </c>
      <c r="N48" s="7"/>
      <c r="O48" s="7">
        <v>246415605684</v>
      </c>
      <c r="P48" s="7"/>
      <c r="Q48" s="7">
        <f t="shared" si="1"/>
        <v>26606394316</v>
      </c>
    </row>
    <row r="49" spans="1:17">
      <c r="A49" s="8" t="s">
        <v>336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216696</v>
      </c>
      <c r="L49" s="7"/>
      <c r="M49" s="7">
        <v>208013383617</v>
      </c>
      <c r="N49" s="7"/>
      <c r="O49" s="7">
        <v>199236779037</v>
      </c>
      <c r="P49" s="7"/>
      <c r="Q49" s="7">
        <f t="shared" si="1"/>
        <v>8776604580</v>
      </c>
    </row>
    <row r="50" spans="1:17">
      <c r="A50" s="8" t="s">
        <v>337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886845</v>
      </c>
      <c r="L50" s="7"/>
      <c r="M50" s="7">
        <v>886845000000</v>
      </c>
      <c r="N50" s="7"/>
      <c r="O50" s="7">
        <v>786361666522</v>
      </c>
      <c r="P50" s="7"/>
      <c r="Q50" s="7">
        <f t="shared" si="1"/>
        <v>100483333478</v>
      </c>
    </row>
    <row r="51" spans="1:17">
      <c r="A51" s="8" t="s">
        <v>338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83081</v>
      </c>
      <c r="L51" s="7"/>
      <c r="M51" s="7">
        <v>83081000000</v>
      </c>
      <c r="N51" s="7"/>
      <c r="O51" s="7">
        <v>76682882019</v>
      </c>
      <c r="P51" s="7"/>
      <c r="Q51" s="7">
        <f t="shared" si="1"/>
        <v>6398117981</v>
      </c>
    </row>
    <row r="52" spans="1:17">
      <c r="A52" s="8" t="s">
        <v>339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150000</v>
      </c>
      <c r="L52" s="7"/>
      <c r="M52" s="7">
        <v>150000000000</v>
      </c>
      <c r="N52" s="7"/>
      <c r="O52" s="7">
        <v>143464060031</v>
      </c>
      <c r="P52" s="7"/>
      <c r="Q52" s="7">
        <f t="shared" si="1"/>
        <v>6535939969</v>
      </c>
    </row>
    <row r="53" spans="1:17">
      <c r="A53" s="8" t="s">
        <v>340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870155</v>
      </c>
      <c r="L53" s="7"/>
      <c r="M53" s="7">
        <v>870155000000</v>
      </c>
      <c r="N53" s="7"/>
      <c r="O53" s="7">
        <v>824256671579</v>
      </c>
      <c r="P53" s="7"/>
      <c r="Q53" s="7">
        <f t="shared" si="1"/>
        <v>45898328421</v>
      </c>
    </row>
    <row r="54" spans="1:17">
      <c r="A54" s="8" t="s">
        <v>341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40000</v>
      </c>
      <c r="L54" s="7"/>
      <c r="M54" s="7">
        <v>40000000000</v>
      </c>
      <c r="N54" s="7"/>
      <c r="O54" s="7">
        <v>35917261100</v>
      </c>
      <c r="P54" s="7"/>
      <c r="Q54" s="7">
        <f t="shared" si="1"/>
        <v>4082738900</v>
      </c>
    </row>
    <row r="55" spans="1:17">
      <c r="A55" s="8" t="s">
        <v>342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822700</v>
      </c>
      <c r="L55" s="7"/>
      <c r="M55" s="7">
        <v>822700000000</v>
      </c>
      <c r="N55" s="7"/>
      <c r="O55" s="7">
        <v>790724572636</v>
      </c>
      <c r="P55" s="7"/>
      <c r="Q55" s="7">
        <f t="shared" si="1"/>
        <v>31975427364</v>
      </c>
    </row>
    <row r="56" spans="1:17">
      <c r="A56" s="8" t="s">
        <v>91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5000</v>
      </c>
      <c r="L56" s="7"/>
      <c r="M56" s="7">
        <v>4775535840</v>
      </c>
      <c r="N56" s="7"/>
      <c r="O56" s="7">
        <v>4759847033</v>
      </c>
      <c r="P56" s="7"/>
      <c r="Q56" s="7">
        <f t="shared" si="1"/>
        <v>15688807</v>
      </c>
    </row>
    <row r="57" spans="1:17">
      <c r="A57" s="8" t="s">
        <v>343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1439583</v>
      </c>
      <c r="L57" s="7"/>
      <c r="M57" s="7">
        <v>1434843850800</v>
      </c>
      <c r="N57" s="7"/>
      <c r="O57" s="7">
        <v>1383805535326</v>
      </c>
      <c r="P57" s="7"/>
      <c r="Q57" s="7">
        <f t="shared" si="1"/>
        <v>51038315474</v>
      </c>
    </row>
    <row r="58" spans="1:17">
      <c r="A58" s="8" t="s">
        <v>299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30000</v>
      </c>
      <c r="L58" s="7"/>
      <c r="M58" s="7">
        <v>29484451641</v>
      </c>
      <c r="N58" s="7"/>
      <c r="O58" s="7">
        <v>29363260880</v>
      </c>
      <c r="P58" s="7"/>
      <c r="Q58" s="7">
        <f t="shared" si="1"/>
        <v>121190761</v>
      </c>
    </row>
    <row r="59" spans="1:17">
      <c r="A59" s="8" t="s">
        <v>344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822479</v>
      </c>
      <c r="L59" s="7"/>
      <c r="M59" s="7">
        <v>822479000000</v>
      </c>
      <c r="N59" s="7"/>
      <c r="O59" s="7">
        <v>808245641009</v>
      </c>
      <c r="P59" s="7"/>
      <c r="Q59" s="7">
        <f t="shared" si="1"/>
        <v>14233358991</v>
      </c>
    </row>
    <row r="60" spans="1:17">
      <c r="A60" s="8" t="s">
        <v>301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296420</v>
      </c>
      <c r="L60" s="7"/>
      <c r="M60" s="7">
        <v>296420000000</v>
      </c>
      <c r="N60" s="7"/>
      <c r="O60" s="7">
        <v>293211125946</v>
      </c>
      <c r="P60" s="7"/>
      <c r="Q60" s="7">
        <f t="shared" si="1"/>
        <v>3208874054</v>
      </c>
    </row>
    <row r="61" spans="1:17">
      <c r="A61" s="8" t="s">
        <v>281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5000</v>
      </c>
      <c r="L61" s="7"/>
      <c r="M61" s="7">
        <v>4945672865</v>
      </c>
      <c r="N61" s="7"/>
      <c r="O61" s="7">
        <v>4842869239</v>
      </c>
      <c r="P61" s="7"/>
      <c r="Q61" s="7">
        <f t="shared" si="1"/>
        <v>102803626</v>
      </c>
    </row>
    <row r="62" spans="1:17">
      <c r="A62" s="8" t="s">
        <v>157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860000</v>
      </c>
      <c r="L62" s="7"/>
      <c r="M62" s="7">
        <v>803368843013</v>
      </c>
      <c r="N62" s="7"/>
      <c r="O62" s="7">
        <v>826797711865</v>
      </c>
      <c r="P62" s="7"/>
      <c r="Q62" s="7">
        <f t="shared" si="1"/>
        <v>-23428868852</v>
      </c>
    </row>
    <row r="63" spans="1:17">
      <c r="A63" s="8" t="s">
        <v>151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689156</v>
      </c>
      <c r="L63" s="7"/>
      <c r="M63" s="7">
        <v>499006609600</v>
      </c>
      <c r="N63" s="7"/>
      <c r="O63" s="7">
        <v>480643133030</v>
      </c>
      <c r="P63" s="7"/>
      <c r="Q63" s="7">
        <f t="shared" si="1"/>
        <v>18363476570</v>
      </c>
    </row>
    <row r="64" spans="1:17">
      <c r="A64" s="8" t="s">
        <v>140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398400</v>
      </c>
      <c r="L64" s="7"/>
      <c r="M64" s="7">
        <v>290829400252</v>
      </c>
      <c r="N64" s="7"/>
      <c r="O64" s="7">
        <v>270652321186</v>
      </c>
      <c r="P64" s="7"/>
      <c r="Q64" s="7">
        <f t="shared" si="1"/>
        <v>20177079066</v>
      </c>
    </row>
    <row r="65" spans="1:17">
      <c r="A65" s="8" t="s">
        <v>57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1664970</v>
      </c>
      <c r="L65" s="7"/>
      <c r="M65" s="7">
        <v>1487647172986</v>
      </c>
      <c r="N65" s="7"/>
      <c r="O65" s="7">
        <v>1457912807825</v>
      </c>
      <c r="P65" s="7"/>
      <c r="Q65" s="7">
        <f t="shared" si="1"/>
        <v>29734365161</v>
      </c>
    </row>
    <row r="66" spans="1:17">
      <c r="A66" s="8" t="s">
        <v>45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145064</v>
      </c>
      <c r="L66" s="7"/>
      <c r="M66" s="7">
        <v>114011611546</v>
      </c>
      <c r="N66" s="7"/>
      <c r="O66" s="7">
        <v>111328130582</v>
      </c>
      <c r="P66" s="7"/>
      <c r="Q66" s="7">
        <f t="shared" si="1"/>
        <v>2683480964</v>
      </c>
    </row>
    <row r="67" spans="1:17">
      <c r="A67" s="8" t="s">
        <v>47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134234</v>
      </c>
      <c r="L67" s="7"/>
      <c r="M67" s="7">
        <v>99993427972</v>
      </c>
      <c r="N67" s="7"/>
      <c r="O67" s="7">
        <v>98681311776</v>
      </c>
      <c r="P67" s="7"/>
      <c r="Q67" s="7">
        <f t="shared" si="1"/>
        <v>1312116196</v>
      </c>
    </row>
    <row r="68" spans="1:17">
      <c r="A68" s="8" t="s">
        <v>149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753026</v>
      </c>
      <c r="L68" s="7"/>
      <c r="M68" s="7">
        <v>575207047575</v>
      </c>
      <c r="N68" s="7"/>
      <c r="O68" s="7">
        <v>560328437873</v>
      </c>
      <c r="P68" s="7"/>
      <c r="Q68" s="7">
        <f t="shared" si="1"/>
        <v>14878609702</v>
      </c>
    </row>
    <row r="69" spans="1:17">
      <c r="A69" s="8" t="s">
        <v>111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5000</v>
      </c>
      <c r="L69" s="7"/>
      <c r="M69" s="7">
        <v>4843430661</v>
      </c>
      <c r="N69" s="7"/>
      <c r="O69" s="7">
        <v>4657034874</v>
      </c>
      <c r="P69" s="7"/>
      <c r="Q69" s="7">
        <f t="shared" si="1"/>
        <v>186395787</v>
      </c>
    </row>
    <row r="70" spans="1:17">
      <c r="A70" s="8" t="s">
        <v>285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1700000</v>
      </c>
      <c r="L70" s="7"/>
      <c r="M70" s="7">
        <v>1525551678971</v>
      </c>
      <c r="N70" s="7"/>
      <c r="O70" s="7">
        <v>1537547945375</v>
      </c>
      <c r="P70" s="7"/>
      <c r="Q70" s="7">
        <f t="shared" si="1"/>
        <v>-11996266404</v>
      </c>
    </row>
    <row r="71" spans="1:17">
      <c r="A71" s="8" t="s">
        <v>345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777993</v>
      </c>
      <c r="L71" s="7"/>
      <c r="M71" s="7">
        <v>777993000000</v>
      </c>
      <c r="N71" s="7"/>
      <c r="O71" s="7">
        <v>683131251830</v>
      </c>
      <c r="P71" s="7"/>
      <c r="Q71" s="7">
        <f t="shared" si="1"/>
        <v>94861748170</v>
      </c>
    </row>
    <row r="72" spans="1:17">
      <c r="A72" s="8" t="s">
        <v>78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426000</v>
      </c>
      <c r="L72" s="7"/>
      <c r="M72" s="7">
        <v>395101224548</v>
      </c>
      <c r="N72" s="7"/>
      <c r="O72" s="7">
        <v>381147340161</v>
      </c>
      <c r="P72" s="7"/>
      <c r="Q72" s="7">
        <f t="shared" si="1"/>
        <v>13953884387</v>
      </c>
    </row>
    <row r="73" spans="1:17">
      <c r="A73" s="8" t="s">
        <v>346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si="0"/>
        <v>0</v>
      </c>
      <c r="J73" s="7"/>
      <c r="K73" s="7">
        <v>1139689</v>
      </c>
      <c r="L73" s="7"/>
      <c r="M73" s="7">
        <v>1127427542742</v>
      </c>
      <c r="N73" s="7"/>
      <c r="O73" s="7">
        <v>1020603548305</v>
      </c>
      <c r="P73" s="7"/>
      <c r="Q73" s="7">
        <f t="shared" si="1"/>
        <v>106823994437</v>
      </c>
    </row>
    <row r="74" spans="1:17">
      <c r="A74" s="8" t="s">
        <v>287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0"/>
        <v>0</v>
      </c>
      <c r="J74" s="7"/>
      <c r="K74" s="7">
        <v>5000</v>
      </c>
      <c r="L74" s="7"/>
      <c r="M74" s="7">
        <v>5000000000</v>
      </c>
      <c r="N74" s="7"/>
      <c r="O74" s="7">
        <v>4762463108</v>
      </c>
      <c r="P74" s="7"/>
      <c r="Q74" s="7">
        <f t="shared" si="1"/>
        <v>237536892</v>
      </c>
    </row>
    <row r="75" spans="1:17">
      <c r="A75" s="8" t="s">
        <v>347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0"/>
        <v>0</v>
      </c>
      <c r="J75" s="7"/>
      <c r="K75" s="7">
        <v>313425</v>
      </c>
      <c r="L75" s="7"/>
      <c r="M75" s="7">
        <v>313425000000</v>
      </c>
      <c r="N75" s="7"/>
      <c r="O75" s="7">
        <v>306123663891</v>
      </c>
      <c r="P75" s="7"/>
      <c r="Q75" s="7">
        <f t="shared" si="1"/>
        <v>7301336109</v>
      </c>
    </row>
    <row r="76" spans="1:17">
      <c r="A76" s="8" t="s">
        <v>348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0"/>
        <v>0</v>
      </c>
      <c r="J76" s="7"/>
      <c r="K76" s="7">
        <v>11800</v>
      </c>
      <c r="L76" s="7"/>
      <c r="M76" s="7">
        <v>11800000000</v>
      </c>
      <c r="N76" s="7"/>
      <c r="O76" s="7">
        <v>11675091706</v>
      </c>
      <c r="P76" s="7"/>
      <c r="Q76" s="7">
        <f t="shared" si="1"/>
        <v>124908294</v>
      </c>
    </row>
    <row r="77" spans="1:17">
      <c r="A77" s="8" t="s">
        <v>288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0"/>
        <v>0</v>
      </c>
      <c r="J77" s="7"/>
      <c r="K77" s="7">
        <v>132502</v>
      </c>
      <c r="L77" s="7"/>
      <c r="M77" s="7">
        <v>132502000000</v>
      </c>
      <c r="N77" s="7"/>
      <c r="O77" s="7">
        <v>129019051288</v>
      </c>
      <c r="P77" s="7"/>
      <c r="Q77" s="7">
        <f t="shared" si="1"/>
        <v>3482948712</v>
      </c>
    </row>
    <row r="78" spans="1:17">
      <c r="A78" s="8" t="s">
        <v>289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0"/>
        <v>0</v>
      </c>
      <c r="J78" s="7"/>
      <c r="K78" s="7">
        <v>10000</v>
      </c>
      <c r="L78" s="7"/>
      <c r="M78" s="7">
        <v>10000000000</v>
      </c>
      <c r="N78" s="7"/>
      <c r="O78" s="7">
        <v>9606067481</v>
      </c>
      <c r="P78" s="7"/>
      <c r="Q78" s="7">
        <f t="shared" si="1"/>
        <v>393932519</v>
      </c>
    </row>
    <row r="79" spans="1:17">
      <c r="A79" s="8" t="s">
        <v>349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0"/>
        <v>0</v>
      </c>
      <c r="J79" s="7"/>
      <c r="K79" s="7">
        <v>11300</v>
      </c>
      <c r="L79" s="7"/>
      <c r="M79" s="7">
        <v>11300000000</v>
      </c>
      <c r="N79" s="7"/>
      <c r="O79" s="7">
        <v>10406506443</v>
      </c>
      <c r="P79" s="7"/>
      <c r="Q79" s="7">
        <f t="shared" si="1"/>
        <v>893493557</v>
      </c>
    </row>
    <row r="80" spans="1:17">
      <c r="A80" s="8" t="s">
        <v>63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0"/>
        <v>0</v>
      </c>
      <c r="J80" s="7"/>
      <c r="K80" s="7">
        <v>200</v>
      </c>
      <c r="L80" s="7"/>
      <c r="M80" s="7">
        <v>189985513</v>
      </c>
      <c r="N80" s="7"/>
      <c r="O80" s="7">
        <v>186202250</v>
      </c>
      <c r="P80" s="7"/>
      <c r="Q80" s="7">
        <f t="shared" si="1"/>
        <v>3783263</v>
      </c>
    </row>
    <row r="81" spans="1:19">
      <c r="A81" s="8" t="s">
        <v>291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0"/>
        <v>0</v>
      </c>
      <c r="J81" s="7"/>
      <c r="K81" s="7">
        <v>10000</v>
      </c>
      <c r="L81" s="7"/>
      <c r="M81" s="7">
        <v>9738657372</v>
      </c>
      <c r="N81" s="7"/>
      <c r="O81" s="7">
        <v>9703930018</v>
      </c>
      <c r="P81" s="7"/>
      <c r="Q81" s="7">
        <f t="shared" si="1"/>
        <v>34727354</v>
      </c>
    </row>
    <row r="82" spans="1:19">
      <c r="A82" s="8" t="s">
        <v>293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0"/>
        <v>0</v>
      </c>
      <c r="J82" s="7"/>
      <c r="K82" s="7">
        <v>78000</v>
      </c>
      <c r="L82" s="7"/>
      <c r="M82" s="7">
        <v>75768102246</v>
      </c>
      <c r="N82" s="7"/>
      <c r="O82" s="7">
        <v>74885709600</v>
      </c>
      <c r="P82" s="7"/>
      <c r="Q82" s="7">
        <f t="shared" si="1"/>
        <v>882392646</v>
      </c>
    </row>
    <row r="83" spans="1:19">
      <c r="A83" s="8" t="s">
        <v>283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0"/>
        <v>0</v>
      </c>
      <c r="J83" s="7"/>
      <c r="K83" s="7">
        <v>1200</v>
      </c>
      <c r="L83" s="7"/>
      <c r="M83" s="7">
        <v>1200000000</v>
      </c>
      <c r="N83" s="7"/>
      <c r="O83" s="7">
        <v>1158364316</v>
      </c>
      <c r="P83" s="7"/>
      <c r="Q83" s="7">
        <f t="shared" si="1"/>
        <v>41635684</v>
      </c>
    </row>
    <row r="84" spans="1:19">
      <c r="A84" s="8" t="s">
        <v>350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0"/>
        <v>0</v>
      </c>
      <c r="J84" s="7"/>
      <c r="K84" s="7">
        <v>206200</v>
      </c>
      <c r="L84" s="7"/>
      <c r="M84" s="7">
        <v>206200000000</v>
      </c>
      <c r="N84" s="7"/>
      <c r="O84" s="7">
        <v>182419477454</v>
      </c>
      <c r="P84" s="7"/>
      <c r="Q84" s="7">
        <f t="shared" si="1"/>
        <v>23780522546</v>
      </c>
    </row>
    <row r="85" spans="1:19">
      <c r="A85" s="8" t="s">
        <v>35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0"/>
        <v>0</v>
      </c>
      <c r="J85" s="7"/>
      <c r="K85" s="7">
        <v>5000</v>
      </c>
      <c r="L85" s="7"/>
      <c r="M85" s="7">
        <v>4999618750</v>
      </c>
      <c r="N85" s="7"/>
      <c r="O85" s="7">
        <v>4709640862</v>
      </c>
      <c r="P85" s="7"/>
      <c r="Q85" s="7">
        <f>M85-O85</f>
        <v>289977888</v>
      </c>
    </row>
    <row r="86" spans="1:19">
      <c r="A86" s="8" t="s">
        <v>20</v>
      </c>
      <c r="C86" s="2" t="s">
        <v>20</v>
      </c>
      <c r="E86" s="5">
        <f>SUM(E8:E85)</f>
        <v>4882778431083</v>
      </c>
      <c r="G86" s="5">
        <f>SUM(G8:G85)</f>
        <v>4716468642576</v>
      </c>
      <c r="I86" s="5">
        <f>SUM(I8:I85)</f>
        <v>166309788507</v>
      </c>
      <c r="K86" s="2" t="s">
        <v>20</v>
      </c>
      <c r="M86" s="5">
        <f>SUM(M8:M85)</f>
        <v>31632176597787</v>
      </c>
      <c r="O86" s="5">
        <f>SUM(O8:O85)</f>
        <v>29862050999337</v>
      </c>
      <c r="Q86" s="5">
        <f>SUM(Q8:Q85)</f>
        <v>1814327666276</v>
      </c>
      <c r="S86" s="4"/>
    </row>
    <row r="87" spans="1:19">
      <c r="I87" s="4"/>
      <c r="J87" s="4"/>
      <c r="K87" s="4"/>
      <c r="L87" s="4"/>
      <c r="M87" s="4"/>
      <c r="N87" s="4"/>
      <c r="O87" s="4"/>
      <c r="P87" s="4"/>
      <c r="Q87" s="4"/>
      <c r="S87" s="4"/>
    </row>
    <row r="88" spans="1:19">
      <c r="I88" s="4"/>
      <c r="J88" s="4"/>
      <c r="K88" s="4"/>
      <c r="L88" s="4"/>
      <c r="M88" s="4"/>
      <c r="N88" s="4"/>
      <c r="O88" s="4"/>
      <c r="P88" s="4"/>
      <c r="Q88" s="4"/>
      <c r="S88" s="4"/>
    </row>
    <row r="89" spans="1:19">
      <c r="I89" s="4"/>
      <c r="J89" s="4"/>
      <c r="K89" s="4"/>
      <c r="L89" s="4"/>
      <c r="M89" s="4"/>
      <c r="N89" s="4"/>
      <c r="O89" s="4"/>
      <c r="P89" s="4"/>
      <c r="Q89" s="4"/>
      <c r="S89" s="4"/>
    </row>
    <row r="90" spans="1:19">
      <c r="I90" s="4"/>
      <c r="J90" s="4"/>
      <c r="K90" s="4"/>
      <c r="L90" s="4"/>
      <c r="M90" s="4"/>
      <c r="N90" s="4"/>
      <c r="O90" s="4"/>
      <c r="P90" s="4"/>
      <c r="Q90" s="4"/>
      <c r="S90" s="4"/>
    </row>
    <row r="91" spans="1:19">
      <c r="I91" s="7"/>
      <c r="J91" s="7"/>
      <c r="K91" s="7"/>
      <c r="L91" s="7"/>
      <c r="M91" s="7"/>
      <c r="N91" s="7"/>
      <c r="O91" s="7"/>
      <c r="P91" s="7"/>
      <c r="Q91" s="7"/>
      <c r="S91" s="4"/>
    </row>
    <row r="92" spans="1:19">
      <c r="S92" s="4"/>
    </row>
    <row r="94" spans="1:19">
      <c r="S94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2024-02-28T09:06:32Z</dcterms:modified>
</cp:coreProperties>
</file>